
<file path=[Content_Types].xml><?xml version="1.0" encoding="utf-8"?>
<Types xmlns="http://schemas.openxmlformats.org/package/2006/content-types">
  <Default Extension="bin" ContentType="application/vnd.openxmlformats-officedocument.spreadsheetml.printerSettings"/>
  <Override PartName="/xl/queryTables/queryTable1.xml" ContentType="application/vnd.openxmlformats-officedocument.spreadsheetml.queryTable+xml"/>
  <Override PartName="/xl/charts/chart6.xml" ContentType="application/vnd.openxmlformats-officedocument.drawingml.chart+xml"/>
  <Override PartName="/xl/charts/chart7.xml" ContentType="application/vnd.openxmlformats-officedocument.drawingml.chart+xml"/>
  <Override PartName="/xl/charts/chart10.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charts/chart16.xml" ContentType="application/vnd.openxmlformats-officedocument.drawingml.chart+xml"/>
  <Override PartName="/xl/charts/chart17.xml" ContentType="application/vnd.openxmlformats-officedocument.drawingml.chart+xml"/>
  <Override PartName="/xl/calcChain.xml" ContentType="application/vnd.openxmlformats-officedocument.spreadsheetml.calcChain+xml"/>
  <Override PartName="/xl/sharedStrings.xml" ContentType="application/vnd.openxmlformats-officedocument.spreadsheetml.sharedStrings+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600" yWindow="435" windowWidth="20460" windowHeight="11760" activeTab="1"/>
  </bookViews>
  <sheets>
    <sheet name="Text" sheetId="2" r:id="rId1"/>
    <sheet name="Graphics" sheetId="1" r:id="rId2"/>
  </sheets>
  <definedNames>
    <definedName name="pip3_" localSheetId="0">Text!$A$1:$A$1091</definedName>
  </definedNames>
  <calcPr calcId="125725"/>
</workbook>
</file>

<file path=xl/calcChain.xml><?xml version="1.0" encoding="utf-8"?>
<calcChain xmlns="http://schemas.openxmlformats.org/spreadsheetml/2006/main">
  <c r="A408" i="1"/>
  <c r="A409"/>
  <c r="A410"/>
  <c r="A411"/>
  <c r="A412"/>
  <c r="A413"/>
  <c r="A414"/>
  <c r="A415"/>
  <c r="A416"/>
  <c r="A417"/>
  <c r="A418"/>
  <c r="A419"/>
  <c r="A420"/>
  <c r="A421"/>
  <c r="A407"/>
  <c r="A391"/>
  <c r="A392"/>
  <c r="A393"/>
  <c r="A394"/>
  <c r="A395"/>
  <c r="A396"/>
  <c r="A397"/>
  <c r="A398"/>
  <c r="A399"/>
  <c r="A400"/>
  <c r="A401"/>
  <c r="A402"/>
  <c r="A403"/>
  <c r="A404"/>
  <c r="A390"/>
  <c r="A646" i="2"/>
  <c r="B302" i="1"/>
  <c r="F302"/>
  <c r="A16"/>
  <c r="A17"/>
  <c r="A18"/>
  <c r="A19"/>
  <c r="A20"/>
  <c r="A21"/>
  <c r="A22"/>
  <c r="A23"/>
  <c r="A24"/>
  <c r="A25"/>
  <c r="A26"/>
  <c r="A27"/>
  <c r="A28"/>
  <c r="A29"/>
  <c r="A30"/>
  <c r="A31"/>
  <c r="A32"/>
  <c r="A33"/>
  <c r="A34"/>
  <c r="A35"/>
  <c r="A37"/>
  <c r="A38"/>
  <c r="A39"/>
  <c r="A40"/>
  <c r="A41"/>
  <c r="A42"/>
  <c r="A36"/>
  <c r="F367"/>
  <c r="F368"/>
  <c r="F369"/>
  <c r="F370"/>
  <c r="F371"/>
  <c r="F372"/>
  <c r="F366"/>
  <c r="F357"/>
  <c r="F358"/>
  <c r="F359"/>
  <c r="F360"/>
  <c r="F361"/>
  <c r="F362"/>
  <c r="F356"/>
  <c r="E341"/>
  <c r="E342"/>
  <c r="E343"/>
  <c r="E344"/>
  <c r="E340"/>
  <c r="B341"/>
  <c r="B342"/>
  <c r="B343"/>
  <c r="B344"/>
  <c r="B340"/>
  <c r="F290"/>
  <c r="F291"/>
  <c r="F292"/>
  <c r="F293"/>
  <c r="F294"/>
  <c r="F295"/>
  <c r="F296"/>
  <c r="F297"/>
  <c r="F298"/>
  <c r="F299"/>
  <c r="F300"/>
  <c r="F301"/>
  <c r="F289"/>
  <c r="B291"/>
  <c r="B292"/>
  <c r="B293"/>
  <c r="B294"/>
  <c r="B295"/>
  <c r="B296"/>
  <c r="B297"/>
  <c r="B298"/>
  <c r="B299"/>
  <c r="B300"/>
  <c r="B301"/>
  <c r="B289"/>
  <c r="B290"/>
  <c r="B226"/>
  <c r="B227"/>
  <c r="B228"/>
  <c r="B229"/>
  <c r="B230"/>
  <c r="B231"/>
  <c r="B232"/>
  <c r="B233"/>
  <c r="B234"/>
  <c r="B235"/>
  <c r="B236"/>
  <c r="B237"/>
  <c r="B225"/>
  <c r="B224"/>
  <c r="B197"/>
  <c r="B198"/>
  <c r="B199"/>
  <c r="B200"/>
  <c r="B201"/>
  <c r="B202"/>
  <c r="B203"/>
  <c r="B204"/>
  <c r="B205"/>
  <c r="B206"/>
  <c r="B207"/>
  <c r="B208"/>
  <c r="B209"/>
  <c r="B210"/>
  <c r="B211"/>
  <c r="B212"/>
  <c r="B213"/>
  <c r="B214"/>
  <c r="B215"/>
  <c r="B216"/>
  <c r="B217"/>
  <c r="B218"/>
  <c r="B219"/>
  <c r="B220"/>
  <c r="B221"/>
  <c r="B196"/>
  <c r="B195"/>
  <c r="B194"/>
  <c r="B180"/>
  <c r="B181"/>
  <c r="B182"/>
  <c r="B183"/>
  <c r="B184"/>
  <c r="B185"/>
  <c r="B186"/>
  <c r="B187"/>
  <c r="B188"/>
  <c r="B189"/>
  <c r="B190"/>
  <c r="B191"/>
  <c r="B179"/>
  <c r="B178"/>
  <c r="B164"/>
  <c r="B165"/>
  <c r="B166"/>
  <c r="B167"/>
  <c r="B168"/>
  <c r="B169"/>
  <c r="B170"/>
  <c r="B171"/>
  <c r="B172"/>
  <c r="B173"/>
  <c r="B174"/>
  <c r="B175"/>
  <c r="B163"/>
  <c r="B162"/>
  <c r="B148"/>
  <c r="B149"/>
  <c r="B150"/>
  <c r="B151"/>
  <c r="B152"/>
  <c r="B153"/>
  <c r="B154"/>
  <c r="B155"/>
  <c r="B156"/>
  <c r="B157"/>
  <c r="B158"/>
  <c r="B159"/>
  <c r="B147"/>
  <c r="B146"/>
  <c r="A367"/>
  <c r="E367" s="1"/>
  <c r="A368"/>
  <c r="E368" s="1"/>
  <c r="A369"/>
  <c r="E369" s="1"/>
  <c r="A370"/>
  <c r="E370" s="1"/>
  <c r="A371"/>
  <c r="E371" s="1"/>
  <c r="A372"/>
  <c r="E372" s="1"/>
  <c r="A366"/>
  <c r="E366" s="1"/>
  <c r="A357"/>
  <c r="E357" s="1"/>
  <c r="A358"/>
  <c r="E358" s="1"/>
  <c r="A359"/>
  <c r="E359" s="1"/>
  <c r="A360"/>
  <c r="E360" s="1"/>
  <c r="A361"/>
  <c r="E361" s="1"/>
  <c r="A362"/>
  <c r="E362" s="1"/>
  <c r="A356"/>
  <c r="E356" s="1"/>
  <c r="B259"/>
  <c r="B260"/>
  <c r="B261"/>
  <c r="B258"/>
  <c r="B265"/>
  <c r="B264"/>
  <c r="B255"/>
  <c r="B254"/>
  <c r="B251"/>
  <c r="B250"/>
  <c r="B247"/>
  <c r="B246"/>
  <c r="B93"/>
  <c r="B94"/>
  <c r="B95"/>
  <c r="B96"/>
  <c r="B97"/>
  <c r="B98"/>
  <c r="B99"/>
  <c r="B100"/>
  <c r="B101"/>
  <c r="B102"/>
  <c r="B103"/>
  <c r="B104"/>
  <c r="B105"/>
  <c r="B92"/>
  <c r="B111"/>
  <c r="B112"/>
  <c r="B113"/>
  <c r="B114"/>
  <c r="B115"/>
  <c r="B116"/>
  <c r="B110"/>
  <c r="B82"/>
  <c r="B83"/>
  <c r="B84"/>
  <c r="B85"/>
  <c r="B86"/>
  <c r="B87"/>
  <c r="B81"/>
  <c r="B70"/>
  <c r="B71"/>
  <c r="B72"/>
  <c r="B73"/>
  <c r="B74"/>
  <c r="B75"/>
  <c r="B76"/>
  <c r="B60"/>
  <c r="B61"/>
  <c r="B62"/>
  <c r="B63"/>
  <c r="B64"/>
  <c r="B65"/>
  <c r="B59"/>
</calcChain>
</file>

<file path=xl/connections.xml><?xml version="1.0" encoding="utf-8"?>
<connections xmlns="http://schemas.openxmlformats.org/spreadsheetml/2006/main">
  <connection id="1" name="pip3" type="6" refreshedVersion="3" background="1" saveData="1">
    <textPr codePage="437" sourceFile="C:\ETC\SRC\PIP\pip3.txt">
      <textFields>
        <textField/>
      </textFields>
    </textPr>
  </connection>
</connections>
</file>

<file path=xl/sharedStrings.xml><?xml version="1.0" encoding="utf-8"?>
<sst xmlns="http://schemas.openxmlformats.org/spreadsheetml/2006/main" count="1305" uniqueCount="1166">
  <si>
    <t>PIP III RESULTS</t>
  </si>
  <si>
    <t>PIP III: The Personal Identity Profile Version 3.</t>
  </si>
  <si>
    <t>The PERSONAL IDENTITY PROFILE Version III is designed to describe your personality and Transpersonal Self or Soul in terms of certain essential subtle energies that condition all life on earth. According to the teachings of the newest form of psychology - esoteric psychology - these foundational energies emanate from the Sun, and planets of our solar system, from the twelve constellations of the zodiac, and from three major constellations (Sirius, the Pleiades and the Great Bear). From the perspective of esoteric psychology, the energies with which advanced humanity must immediately learn to work are energies emanating from the seven major stars in the Great Bear. The Ageless Wisdom Teaching asserts that the heavenly bodies are far more than massive, inanimate sky-objects; on the contrary, according to the esoteric sciences, the planets, stars and constellations are thought to be the "physical bodies" of great celestial Entities Who have immense intelligence and influence upon all human beings, and many other forms of life of greater and lesser magnitude.</t>
  </si>
  <si>
    <t>While there are influential Entities within the local cosmo-system (namely, many undiscovered planets and planetoids within our solar system, and many neighboring stars which all have their contributing "astro-chemical" influences), the present form of the PERSONAL IDENTITY PROFILE III deals only with the energy influences of the most important of these Entities: the seven major stars (Entities) of the Great Bear, from which emanate the seven energies known as the Seven Rays.</t>
  </si>
  <si>
    <t>DEMOGRAPHIC INFORMATION</t>
  </si>
  <si>
    <t>RAYS</t>
  </si>
  <si>
    <t>  Rays NOW:</t>
  </si>
  <si>
    <r>
      <t xml:space="preserve">This chart is one of the most important. We see seven elevations for the Seven Rays as they are to be understood </t>
    </r>
    <r>
      <rPr>
        <i/>
        <sz val="11"/>
        <color theme="1"/>
        <rFont val="Times"/>
      </rPr>
      <t>in general</t>
    </r>
    <r>
      <rPr>
        <sz val="11"/>
        <color theme="1"/>
        <rFont val="Times"/>
      </rPr>
      <t>, without taking into consideration the Ray-Types - i.e., the subtypes of any particular ray (and there may be, even, seven subtypes later to be identified). The statements correlated with this chart are meant to test for qualities which all people who strongly express a ray will demonstrate, regardless of Ray-Type.</t>
    </r>
  </si>
  <si>
    <r>
      <t xml:space="preserve">To gain an understanding of your rays, RAYS NOW should, however, </t>
    </r>
    <r>
      <rPr>
        <i/>
        <sz val="11"/>
        <color theme="1"/>
        <rFont val="Times"/>
      </rPr>
      <t>not</t>
    </r>
    <r>
      <rPr>
        <sz val="11"/>
        <color theme="1"/>
        <rFont val="Times"/>
      </rPr>
      <t xml:space="preserve"> be studied in isolation. It should be studied along with Ray-Types to gain the best overview. As well, a study of your astrological chart is indispensable - though this is a more advanced consideration.</t>
    </r>
  </si>
  <si>
    <r>
      <t xml:space="preserve">RAYS NOW attempts to score your response to ray tendencies </t>
    </r>
    <r>
      <rPr>
        <i/>
        <sz val="11"/>
        <color theme="1"/>
        <rFont val="Times"/>
      </rPr>
      <t>in the present moment</t>
    </r>
    <r>
      <rPr>
        <sz val="11"/>
        <color theme="1"/>
        <rFont val="Times"/>
      </rPr>
      <t xml:space="preserve"> - the moment when you take PIP III. There is always a present moment and a reasonably correct ray configuration for that moment. While the soul ray may change only once (or perhaps, at the most, twice) over your human incarnational history of millions of years, your personality may begin to change in the present incarnation so that towards the last third of your life you may evidence signs of the personality ray you will have in your next incarnation. This is also true for the rays of your personality vehicles. So, it must be understood, that your Ray Formula is in a state of flux during your present incarnation. And each of the vehicles in your energy system has subrays as well.</t>
    </r>
  </si>
  <si>
    <r>
      <t xml:space="preserve">It is best to study RAYS NOW as giving an overview of the present strength of the Seven Rays as they manifest </t>
    </r>
    <r>
      <rPr>
        <i/>
        <sz val="11"/>
        <color theme="1"/>
        <rFont val="Times"/>
      </rPr>
      <t>generally</t>
    </r>
    <r>
      <rPr>
        <sz val="11"/>
        <color theme="1"/>
        <rFont val="Times"/>
      </rPr>
      <t xml:space="preserve"> in your energy system at this time. You should not, however, assume that the highest ray is necessarily your soul ray. It may be your personality ray or even the ray of your mind if you are very strongly focussed mentally. It must also be said that "wishful thinking" sometimes affects the elevation of a particular bar in the chart. For instance, if you have a deep desire to be strong and steadfast you may respond to the Ray One statements as if you were stronger and more steadfast than you really are. The other general scale, RAYS FORMERLY is meant to help you differentiate between how you </t>
    </r>
    <r>
      <rPr>
        <i/>
        <sz val="11"/>
        <color theme="1"/>
        <rFont val="Times"/>
      </rPr>
      <t>have been</t>
    </r>
    <r>
      <rPr>
        <sz val="11"/>
        <color theme="1"/>
        <rFont val="Times"/>
      </rPr>
      <t xml:space="preserve"> and how you </t>
    </r>
    <r>
      <rPr>
        <i/>
        <sz val="11"/>
        <color theme="1"/>
        <rFont val="Times"/>
      </rPr>
      <t>really are now</t>
    </r>
    <r>
      <rPr>
        <sz val="11"/>
        <color theme="1"/>
        <rFont val="Times"/>
      </rPr>
      <t>.</t>
    </r>
  </si>
  <si>
    <t>Astrological factors can also affect the elevation of the rays. The Seven Rays are transmitted through various astrological signs and planets and so a particular kind of astrological emphasis at the present moment may stimulate or depress the elevation of a certain ray in RAYS NOW independently of your Ray Formula. This is why it is very important to understand esoteric astrology when attempting to gain an accurate assessment of your Ray Chart, your Ray Formula. For a more complete picture, your astrological chart should definitely be considered along with the testimony of PIP III.</t>
  </si>
  <si>
    <t>  Rays FORMERLY:</t>
  </si>
  <si>
    <r>
      <t xml:space="preserve">This chart is meant to reveal how the Seven Rays expressed through your energy system </t>
    </r>
    <r>
      <rPr>
        <i/>
        <sz val="11"/>
        <color theme="1"/>
        <rFont val="Times"/>
      </rPr>
      <t>at some time past</t>
    </r>
    <r>
      <rPr>
        <sz val="11"/>
        <color theme="1"/>
        <rFont val="Times"/>
      </rPr>
      <t xml:space="preserve">. We are not looking for your assessment of </t>
    </r>
    <r>
      <rPr>
        <i/>
        <sz val="11"/>
        <color theme="1"/>
        <rFont val="Times"/>
      </rPr>
      <t>any particular time</t>
    </r>
    <r>
      <rPr>
        <sz val="11"/>
        <color theme="1"/>
        <rFont val="Times"/>
      </rPr>
      <t xml:space="preserve"> in your life, but rather a kind of "subjective average" which contrasts how you believe you "used to be" compared with "how you believe you are now". Quite simply, the ray elevations on the graph are meant to show you where you have </t>
    </r>
    <r>
      <rPr>
        <i/>
        <sz val="11"/>
        <color theme="1"/>
        <rFont val="Times"/>
      </rPr>
      <t>been</t>
    </r>
    <r>
      <rPr>
        <sz val="11"/>
        <color theme="1"/>
        <rFont val="Times"/>
      </rPr>
      <t xml:space="preserve">, compared to where you are </t>
    </r>
    <r>
      <rPr>
        <i/>
        <sz val="11"/>
        <color theme="1"/>
        <rFont val="Times"/>
      </rPr>
      <t>now</t>
    </r>
    <r>
      <rPr>
        <sz val="11"/>
        <color theme="1"/>
        <rFont val="Times"/>
      </rPr>
      <t>. You will, thus, see what rays have, in your estimation, grown stronger, have remained more or less the same, or have been reduced in the strength of their expression. Thus, when comparing RAYS FORMERLY with RAYS NOW, you can see important ray trends in your life, and also, perhaps, identify underlying astrological trends as well.</t>
    </r>
  </si>
  <si>
    <t>  Rays NOW and FORMERLY combined:</t>
  </si>
  <si>
    <t>This chart is useful because it shows how the tendencies of the past (FORMERLY) fuse and blend with the tendencies of the present (NOW). Our present responses and behaviors have many 'carry-overs' from the past; at our stage of evolution, we are rarely free from past tendencies. Though they are of the past, they live in the present. Thus it is interesting to see the result of combining past tendencies with present assessments of attitude, responses and behaviors.</t>
  </si>
  <si>
    <t>  Rays FORMERLY versus NOW compared:</t>
  </si>
  <si>
    <r>
      <t xml:space="preserve">This chart is useful because it shows the Global Ray elevations side by side from FORMERLY through NOW. This is another way of seeing important </t>
    </r>
    <r>
      <rPr>
        <b/>
        <sz val="11"/>
        <color theme="1"/>
        <rFont val="Times"/>
      </rPr>
      <t>global ray trends</t>
    </r>
    <r>
      <rPr>
        <sz val="11"/>
        <color theme="1"/>
        <rFont val="Times"/>
      </rPr>
      <t xml:space="preserve"> in this particular incarnation.</t>
    </r>
  </si>
  <si>
    <t>  Rays FORMERLY to NOW difference:</t>
  </si>
  <si>
    <r>
      <t xml:space="preserve">This chart is useful in seeing (according to percentage increase or decrease) the degree to which ray strengths have changed over time. The relative strength of the rays is constantly changing during the course of a given incarnation and from one incarnation to another. We all have </t>
    </r>
    <r>
      <rPr>
        <b/>
        <i/>
        <sz val="11"/>
        <color theme="1"/>
        <rFont val="Times"/>
      </rPr>
      <t>all the rays</t>
    </r>
    <r>
      <rPr>
        <sz val="11"/>
        <color theme="1"/>
        <rFont val="Times"/>
      </rPr>
      <t xml:space="preserve">, however the </t>
    </r>
    <r>
      <rPr>
        <i/>
        <sz val="11"/>
        <color theme="1"/>
        <rFont val="Times"/>
      </rPr>
      <t>emphasis</t>
    </r>
    <r>
      <rPr>
        <sz val="11"/>
        <color theme="1"/>
        <rFont val="Times"/>
      </rPr>
      <t xml:space="preserve"> changes, thus changing the emphasis of any given ray relative to the others. We want to know if there is a certain trend to the ray changes we are undergoing or have undergone. Perhaps the ray trend of the next incarnation can also be discerned. Like all disciples, we may want to have more and more of the virtues of the rays (even though we do not feel particularly related to them), but a realistic estimation is called for - not one simply based upon wishful thinking or 'ray idealism'.</t>
    </r>
  </si>
  <si>
    <t>RAY TYPES</t>
  </si>
  <si>
    <r>
      <t xml:space="preserve">Although there are probably </t>
    </r>
    <r>
      <rPr>
        <i/>
        <sz val="11"/>
        <color theme="1"/>
        <rFont val="Times"/>
      </rPr>
      <t>seven</t>
    </r>
    <r>
      <rPr>
        <sz val="11"/>
        <color theme="1"/>
        <rFont val="Times"/>
      </rPr>
      <t xml:space="preserve"> types related to each of the Seven Rays, PIP III emphasizes only two major types which correlate with hints which the Tibetan Teacher has given in various of His books. In some cases the distinction between TYPE A and TYPE B relates to the degree of </t>
    </r>
    <r>
      <rPr>
        <i/>
        <sz val="11"/>
        <color theme="1"/>
        <rFont val="Times"/>
      </rPr>
      <t>abstraction</t>
    </r>
    <r>
      <rPr>
        <sz val="11"/>
        <color theme="1"/>
        <rFont val="Times"/>
      </rPr>
      <t xml:space="preserve"> or the degree of </t>
    </r>
    <r>
      <rPr>
        <i/>
        <sz val="11"/>
        <color theme="1"/>
        <rFont val="Times"/>
      </rPr>
      <t>concretion</t>
    </r>
    <r>
      <rPr>
        <sz val="11"/>
        <color theme="1"/>
        <rFont val="Times"/>
      </rPr>
      <t xml:space="preserve"> as in the cases of Types 3A and 3B, and Types 5A and 5B, but not in all type distinctions. For practical purposes, we might think of the two Ray-Types offered as two types which </t>
    </r>
    <r>
      <rPr>
        <i/>
        <sz val="11"/>
        <color theme="1"/>
        <rFont val="Times"/>
      </rPr>
      <t>frequently appear</t>
    </r>
    <r>
      <rPr>
        <sz val="11"/>
        <color theme="1"/>
        <rFont val="Times"/>
      </rPr>
      <t xml:space="preserve"> in relation to a particular ray.</t>
    </r>
  </si>
  <si>
    <r>
      <t xml:space="preserve">It should be understood that it is possible for you to score high on one </t>
    </r>
    <r>
      <rPr>
        <i/>
        <sz val="11"/>
        <color theme="1"/>
        <rFont val="Times"/>
      </rPr>
      <t>type</t>
    </r>
    <r>
      <rPr>
        <sz val="11"/>
        <color theme="1"/>
        <rFont val="Times"/>
      </rPr>
      <t xml:space="preserve"> of a given ray and low on the other </t>
    </r>
    <r>
      <rPr>
        <i/>
        <sz val="11"/>
        <color theme="1"/>
        <rFont val="Times"/>
      </rPr>
      <t>type</t>
    </r>
    <r>
      <rPr>
        <sz val="11"/>
        <color theme="1"/>
        <rFont val="Times"/>
      </rPr>
      <t xml:space="preserve">. So often, people on the same ray may not recognize each other because they are examples of different types. Master DK, for instance, has given three types in connection with the second ray (especially the second ray soul). Those on the Wisdom or Love aspects of the second ray may not recognize each other immediately as belonging to the </t>
    </r>
    <r>
      <rPr>
        <i/>
        <sz val="11"/>
        <color theme="1"/>
        <rFont val="Times"/>
      </rPr>
      <t>same ray</t>
    </r>
    <r>
      <rPr>
        <sz val="11"/>
        <color theme="1"/>
        <rFont val="Times"/>
      </rPr>
      <t>.</t>
    </r>
  </si>
  <si>
    <r>
      <t xml:space="preserve">Some people using the PIP have found the RAY-TYPES CHARTS even more indicative of their rays (i.e., their Ray Formula) than the RAYS CHARTS (considering the rays as seven great divisions of energy). One thing is for certain: if you score very high on one of the types of a ray (even if not on the other type) that ray is probably strong in your energy system. The only exception might be a high score on R1A which seems to evoke a high score even from those who do </t>
    </r>
    <r>
      <rPr>
        <i/>
        <sz val="11"/>
        <color theme="1"/>
        <rFont val="Times"/>
      </rPr>
      <t>not</t>
    </r>
    <r>
      <rPr>
        <sz val="11"/>
        <color theme="1"/>
        <rFont val="Times"/>
      </rPr>
      <t xml:space="preserve"> have a strong R1 - but </t>
    </r>
    <r>
      <rPr>
        <b/>
        <i/>
        <sz val="11"/>
        <color theme="1"/>
        <rFont val="Times"/>
      </rPr>
      <t>wish</t>
    </r>
    <r>
      <rPr>
        <sz val="11"/>
        <color theme="1"/>
        <rFont val="Times"/>
      </rPr>
      <t xml:space="preserve"> they had.</t>
    </r>
  </si>
  <si>
    <r>
      <t xml:space="preserve">This chart has fourteen bar-scales, representing two major types for each ray. For a truly detailed description of the types, please study </t>
    </r>
    <r>
      <rPr>
        <i/>
        <sz val="11"/>
        <color theme="1"/>
        <rFont val="Times"/>
      </rPr>
      <t>Tapestry of the Gods</t>
    </r>
    <r>
      <rPr>
        <sz val="11"/>
        <color theme="1"/>
        <rFont val="Times"/>
      </rPr>
      <t xml:space="preserve"> - Vols. I and II. The type divisions are as follows:</t>
    </r>
  </si>
  <si>
    <r>
      <t>R1A:</t>
    </r>
    <r>
      <rPr>
        <sz val="11"/>
        <color rgb="FFFF0000"/>
        <rFont val="Times"/>
      </rPr>
      <t xml:space="preserve"> The Strong and Steadfastness Type of the first ray, much correlated with the influence of Vulcan and Saturn. This scale generally tends to be </t>
    </r>
    <r>
      <rPr>
        <i/>
        <sz val="11"/>
        <color rgb="FFFF0000"/>
        <rFont val="Times"/>
      </rPr>
      <t>too elevated</t>
    </r>
    <r>
      <rPr>
        <sz val="11"/>
        <color rgb="FFFF0000"/>
        <rFont val="Times"/>
      </rPr>
      <t xml:space="preserve"> in the case of many people. When authentic, it indicates the ability to </t>
    </r>
    <r>
      <rPr>
        <i/>
        <sz val="11"/>
        <color rgb="FFFF0000"/>
        <rFont val="Times"/>
      </rPr>
      <t>stand steady</t>
    </r>
    <r>
      <rPr>
        <sz val="11"/>
        <color rgb="FFFF0000"/>
        <rFont val="Times"/>
      </rPr>
      <t xml:space="preserve"> despite the onslaught of opposing forces.</t>
    </r>
  </si>
  <si>
    <r>
      <t>R1B:</t>
    </r>
    <r>
      <rPr>
        <sz val="11"/>
        <color rgb="FFFF0000"/>
        <rFont val="Times"/>
      </rPr>
      <t xml:space="preserve"> The Destructive Type of the first ray, much correlated with the influence of Pluto and perhaps Mars. It is rare that those who choose R1A for reasons of "social desirability" (or 'esoteric desirability') choose R1B for similar reasons. When R1B is high it almost certainly indicates the presence of the first ray in the energy system and perhaps the first ray soul.</t>
    </r>
  </si>
  <si>
    <r>
      <t>R2A:</t>
    </r>
    <r>
      <rPr>
        <sz val="11"/>
        <color rgb="FF191970"/>
        <rFont val="Times"/>
      </rPr>
      <t xml:space="preserve"> The Pure Love Type of R2. Those who strongly express the Christ Aspect of the second ray score high on this Ray-Type. This type may at first be somewhat lacking in those whose approach to spirituality involves, strictly speaking, the pursuit of Wisdom.</t>
    </r>
  </si>
  <si>
    <r>
      <t>R2B:</t>
    </r>
    <r>
      <rPr>
        <sz val="11"/>
        <color rgb="FF191970"/>
        <rFont val="Times"/>
      </rPr>
      <t xml:space="preserve"> The Wisdom Type of R2. Those who strongly express the Buddha Aspect of the second ray score high on this Ray-Type. This type may be somewhat lacking in the expression of love, emphasizing wisdom instead, though in our solar system, Love and Wisdom can hardly be separated from each other.</t>
    </r>
  </si>
  <si>
    <r>
      <t>R3A:</t>
    </r>
    <r>
      <rPr>
        <sz val="11"/>
        <color rgb="FF008000"/>
        <rFont val="Times"/>
      </rPr>
      <t xml:space="preserve"> The Abstract Thinking Type of R3: This type tends to be elevated in those who like to think abstractly in relation to philosophical, mathematical, economic or, in general, speculative subjects. In such individuals contact with the manasic permanent atom tends to be activated via an aspect of the antahkarana (the Rainbow Bridge).</t>
    </r>
  </si>
  <si>
    <r>
      <t>R3B:</t>
    </r>
    <r>
      <rPr>
        <sz val="11"/>
        <color rgb="FF008000"/>
        <rFont val="Times"/>
      </rPr>
      <t xml:space="preserve"> The Business and Active Type of R3. Type 3B is more materially focused than Type 3A, and is characterized by a life of great outer activity - both on the physical plane and in the concrete mind.</t>
    </r>
  </si>
  <si>
    <r>
      <t>R4A:</t>
    </r>
    <r>
      <rPr>
        <sz val="11"/>
        <color rgb="FFC0C000"/>
        <rFont val="Times"/>
      </rPr>
      <t xml:space="preserve"> The Harmony and Beauty Type of R4. Type R4A is more inclined to work sensitively and aesthetically towards harmony than to engage in conflict.</t>
    </r>
  </si>
  <si>
    <r>
      <t>R4B:</t>
    </r>
    <r>
      <rPr>
        <sz val="11"/>
        <color rgb="FFC0C000"/>
        <rFont val="Times"/>
      </rPr>
      <t xml:space="preserve"> The Dramatic, Conflicted Type of R4. Type R4B lives a life of many struggles between opposing forces - both within the environment and within the human energy system. The final tendency may be directed towards the achievement of harmony, but not without considerable dramatic conflict as the forerunner of the harmony to be achieved.</t>
    </r>
  </si>
  <si>
    <r>
      <t>R5A:</t>
    </r>
    <r>
      <rPr>
        <sz val="11"/>
        <color rgb="FFFFA500"/>
        <rFont val="Times"/>
      </rPr>
      <t xml:space="preserve"> The Analytical, Discriminative Type of R5. Type R5A has a keen, analytical, approach to many matters. It is known for its mastery of factual detail and specialized subjects.</t>
    </r>
  </si>
  <si>
    <r>
      <t>R5B:</t>
    </r>
    <r>
      <rPr>
        <sz val="11"/>
        <color rgb="FFFFA500"/>
        <rFont val="Times"/>
      </rPr>
      <t xml:space="preserve"> The Mechanical, Inventive Type of R5. Type R5B is inclined to make practical application of all it knows - especially in the field of mechanics, electronics and, in general, in all technical fields of applied knowledge.</t>
    </r>
  </si>
  <si>
    <r>
      <t>R6A:</t>
    </r>
    <r>
      <rPr>
        <sz val="11"/>
        <color rgb="FFFF3EDF"/>
        <rFont val="Times"/>
      </rPr>
      <t xml:space="preserve"> The Devoted Type of R6. Type 6A expresses the gentler type of the sixth ray, more expressive of the Neptunian energy. It represents a type of energy which inclines towards deep attachment to the objects of devotion, and to transcendental idealism.</t>
    </r>
  </si>
  <si>
    <r>
      <t>R6B:</t>
    </r>
    <r>
      <rPr>
        <sz val="11"/>
        <color rgb="FFFF3EDF"/>
        <rFont val="Times"/>
      </rPr>
      <t xml:space="preserve"> The Fiery, Zealous Type of R6. Type 6B expresses forces more correlated with the planet Mars than Neptune. The nature is fierce and often destructive when its ideals are challenged. This type of sixth ray energy can often be involved in the persecution of those who do not share its ideals, visions and creeds and is given to fanaticism.</t>
    </r>
  </si>
  <si>
    <r>
      <t>R7A:</t>
    </r>
    <r>
      <rPr>
        <sz val="11"/>
        <color rgb="FF9900CC"/>
        <rFont val="Times"/>
      </rPr>
      <t xml:space="preserve"> The Highly Organized Type of R7. Type 7A is often correlated with a personality on the seventh ray. The love of correct appearance, pattern, routine and arrangement is pronounced. The power of Saturn is prominent.</t>
    </r>
  </si>
  <si>
    <r>
      <t>R7B:</t>
    </r>
    <r>
      <rPr>
        <sz val="11"/>
        <color rgb="FF9900CC"/>
        <rFont val="Times"/>
      </rPr>
      <t xml:space="preserve"> The Transformative, Renovative Type of R7. Type 7B is more likely to be correlated with the seventh ray </t>
    </r>
    <r>
      <rPr>
        <i/>
        <sz val="11"/>
        <color rgb="FF9900CC"/>
        <rFont val="Times"/>
      </rPr>
      <t>soul</t>
    </r>
    <r>
      <rPr>
        <sz val="11"/>
        <color rgb="FF9900CC"/>
        <rFont val="Times"/>
      </rPr>
      <t xml:space="preserve"> than with the seventh ray personality. </t>
    </r>
    <r>
      <rPr>
        <i/>
        <sz val="11"/>
        <color rgb="FF9900CC"/>
        <rFont val="Times"/>
      </rPr>
      <t>Re</t>
    </r>
    <r>
      <rPr>
        <sz val="11"/>
        <color rgb="FF9900CC"/>
        <rFont val="Times"/>
      </rPr>
      <t xml:space="preserve">novation and </t>
    </r>
    <r>
      <rPr>
        <i/>
        <sz val="11"/>
        <color rgb="FF9900CC"/>
        <rFont val="Times"/>
      </rPr>
      <t>re</t>
    </r>
    <r>
      <rPr>
        <sz val="11"/>
        <color rgb="FF9900CC"/>
        <rFont val="Times"/>
      </rPr>
      <t>organization are seen to be of greater importance than the maintenance of strict order. The power of Uranus (a largely seventh ray planet) is prominent.</t>
    </r>
  </si>
  <si>
    <t>  Ray types NOW:</t>
  </si>
  <si>
    <t>  Ray types FORMERLY:</t>
  </si>
  <si>
    <t>  Ray types NOW and FORMERLY combined:</t>
  </si>
  <si>
    <t>  Ray types FORMERLY versus NOW compared:</t>
  </si>
  <si>
    <t>  Ray types FORMERLY to NOW difference:</t>
  </si>
  <si>
    <t>RAY LINES</t>
  </si>
  <si>
    <t>Although there are Seven Rays, they are divided into two main energy streams or lines. The first line derives from R1 and includes R3, R5 and R7; these four are the so-called "hard line" rays. The second line (the "soft line") derives from R2 and includes R4 and R6. It is often possible to gather an overall impression of oneself or another individual simply by consulting the relative elevation of the two ray lines - the "hard line" in red and the "soft line" in blue. The hard line is more related to form and the soft line to the life within the form. The general balance of the two ray lines can be reasonably evaluated by consulting these graphs. The general tendency of the two lines to increase or decrease can be seen. You may also decide in a general way whether you should work towards achieving a better balance between them.</t>
  </si>
  <si>
    <t>  Ray lines NOW:</t>
  </si>
  <si>
    <t>  Ray lines FORMERLY:</t>
  </si>
  <si>
    <t>  Ray lines NOW and FORMERLY combined:</t>
  </si>
  <si>
    <t>  Ray lines FORMERLY versus NOW compared:</t>
  </si>
  <si>
    <t>  Ray lines FORMERLY to NOW difference:</t>
  </si>
  <si>
    <t>HIGHEST ASPIRATIONS</t>
  </si>
  <si>
    <r>
      <t xml:space="preserve">While aspirations are often thought to originate in the personality, really, they are stimulated by the magnetic power of the Soul drawing the personality "upward". This tabulation will reveal to you your highest values according to Ray-Type. The goals which you rank highest will have much to do with your soul and personality rays. Those you rank lowest may correlate with rays which are not found in your energy system. Sometimes a high aspiration has to do with qualities you idealize but which are not really part of your present energy system. In this case the aspirations are </t>
    </r>
    <r>
      <rPr>
        <i/>
        <sz val="11"/>
        <color theme="1"/>
        <rFont val="Times"/>
      </rPr>
      <t>compensatory</t>
    </r>
    <r>
      <rPr>
        <sz val="11"/>
        <color theme="1"/>
        <rFont val="Times"/>
      </rPr>
      <t xml:space="preserve">. Sometimes you may find that you no longer aspire to the goals to which you </t>
    </r>
    <r>
      <rPr>
        <i/>
        <sz val="11"/>
        <color theme="1"/>
        <rFont val="Times"/>
      </rPr>
      <t>used to</t>
    </r>
    <r>
      <rPr>
        <sz val="11"/>
        <color theme="1"/>
        <rFont val="Times"/>
      </rPr>
      <t xml:space="preserve"> aspire - at least not to the same extent as in the past. In any case, the ranking of your aspirations should help to confirm your Ray Formula and should correlate with the other aspects of PIP III.</t>
    </r>
  </si>
  <si>
    <t>Aspiration #1 (Ray 1): I aspire to become a dynamic, powerful and benevolent leader - strong, firm and steadfast in my service to the Highest Law and my defense of the Greatest Good.</t>
  </si>
  <si>
    <t>Aspiration #2 (Ray 2): I aspire to a deep, intuitive, loving-understanding of people so that I can nurture them, and help them unfold their highest potential.</t>
  </si>
  <si>
    <t>Aspiration #3 (Ray 3): I aspire to a resourceful and versatile mentality so that I can apply it creatively to numerous intellectually challenging enterprises.</t>
  </si>
  <si>
    <t>Aspiration #4 (Ray 4): I aspire to express great artistry in every aspect of my life, thereby inspiring others to greater creativity and a greater love of beauty.</t>
  </si>
  <si>
    <t>Aspiration #5 (Ray 5): I aspire to become vitally involved in discovering the keys and solutions to Nature's mysteries through advanced scientific research and experimentation.</t>
  </si>
  <si>
    <t>Aspiration #6 (Ray 6): I aspire to live with ardent faith and passionate commitment, unshakably loyal to my system of values and true to my highest ideals - my "Vision of the Right."</t>
  </si>
  <si>
    <t>Aspiration #7 (Ray 7): I aspire to bring a beautiful rhythmic order out of the chaos of human living, by "grounding" transformational ideas in practical activity, and "seeing them through" to perfected expression.</t>
  </si>
  <si>
    <t>Aspiration #8 (Ray 1): I aspire to shatter chains, liberating people from all forms of bondage and oppression.</t>
  </si>
  <si>
    <t>Aspiration #9 (Ray 2): I aspire to a wise and intuitive, deep and complete understanding of life so that I can teach and illumine others.</t>
  </si>
  <si>
    <t>Aspiration #10 (Ray 3): I aspire to create a thoroughly comprehensive, totally rational, philosophical theory of truth, through the power of deep thinking and the most careful reasoning.</t>
  </si>
  <si>
    <t>Aspiration #11 (Ray 4): I aspire to be a mediator, a harmonizer, a "bridge of at-one-ment" - a reconciler of human conflicts, and an instrument of peace.</t>
  </si>
  <si>
    <t>Aspiration #12 (Ray 5): I aspire to invent or develop those mechanisms, instruments, or technical improvements which will transform and uplift the quality of human life.</t>
  </si>
  <si>
    <t>Aspiration #13 (Ray 6): I aspire with complete faith and utter devotion to serve "God," the worthiest cause, or the "highest ideal" I can conceive.</t>
  </si>
  <si>
    <t>Aspiration #14 (Ray 7): I aspire to involve myself deeply in the art and science of creative, organizational transformation, redesigning and re-structuring the patterns of human interaction, so that "a better world" may more rapidly emerge.</t>
  </si>
  <si>
    <t>TRAITS TO TRANSFORM</t>
  </si>
  <si>
    <t>In occultism these traits are called "glamors" and "illusions". They relate to negative qualities which individuals express when they are strongly influenced by particular rays but unable to control or properly direct the expression of these rays. Energies are neither good nor bad; all depends on the condition of the form through which they work. We all have negative traits which should be transformed into positive traits. These negative expressions should correlate with the ray energies found in our Ray Chart presently, or perhaps formerly - for instance in a previous incarnation. By studying your most prominent "Traits to Transform", you can gather important hints regarding the presence of certain rays in your Ray Formula. You will also see, perhaps, which former "Traits to Transform" are no longer causing you difficulty. Overall, you may also receive hints on the manner in which you may improve your character.</t>
  </si>
  <si>
    <t>Trait #1 (Ray 7): Over-concern for rules and regulations.</t>
  </si>
  <si>
    <t>Trait #2 (Ray 6): Uncontrolled, misguided enthusiasm.</t>
  </si>
  <si>
    <t>Trait #3 (Ray 5): Too much skepticism.</t>
  </si>
  <si>
    <t>Trait #4 (Ray 4): Too many "highs" and "lows."</t>
  </si>
  <si>
    <t>Trait #5 (Ray 7): Rigidity and inhibited self-expression.</t>
  </si>
  <si>
    <t>Trait #6 (Ray 6): Excessive emotional intensity.</t>
  </si>
  <si>
    <t>Trait #7 (Ray 7): Subservience to habit and routine.</t>
  </si>
  <si>
    <t>Trait #8 (Ray 5): "Can't see the forest for the trees."</t>
  </si>
  <si>
    <t>Trait #9 (Ray 3): Too much talking and hyper-active thinking that does not lead to tangible achievement.</t>
  </si>
  <si>
    <t>Trait #10 (Ray 2): The love of being loved.</t>
  </si>
  <si>
    <t>Trait #11 (Ray 1): Excessive egoism, self-centeredness and self-importance; too determined to be "the one at the center."</t>
  </si>
  <si>
    <t>Trait #12 (Ray 1): Selfish ambition for power.</t>
  </si>
  <si>
    <t>Trait #13 (Ray 2): Too much study without taking action.</t>
  </si>
  <si>
    <t>Trait #14 (Ray 3): Intellectual pride.</t>
  </si>
  <si>
    <t>Trait #15 (Ray 4): A tendency to self-contradiction, inconsistency and unpredictability.</t>
  </si>
  <si>
    <t>Trait #16 (Ray 5): Too much intellectual analysis and dissection.</t>
  </si>
  <si>
    <t>Trait #17 (Ray 6): Over-leaning on others.</t>
  </si>
  <si>
    <t>Trait #18 (Ray 7): Over-concern for orderliness and detail.</t>
  </si>
  <si>
    <t>Trait #19 (Ray 4): Over-eagerness for compromise; "peace at any price."</t>
  </si>
  <si>
    <t>Trait #20 (Ray 6): Over-eagerness to trust and believe; misplaced devotion.</t>
  </si>
  <si>
    <t>Trait #21 (Ray 3): Wasted energy through over-activity, scattered living and restlessness.</t>
  </si>
  <si>
    <t>Trait #22 (Ray 3): Manipulativeness, deviousness and active scheming.</t>
  </si>
  <si>
    <t>Trait #23 (Ray 2): Fear because of over-sensitivity.</t>
  </si>
  <si>
    <t>Trait #24 (Ray 1): Desire to dominate and control others.</t>
  </si>
  <si>
    <t>Trait #25 (Ray 1): Willfulness.</t>
  </si>
  <si>
    <t>Trait #26 (Ray 2): Giving-in too easily.</t>
  </si>
  <si>
    <t>Trait #27 (Ray 5): Intolerance of ideas which do not fit in with established knowledge.</t>
  </si>
  <si>
    <t>Trait #28 (Ray 4): Debilitating struggle, trouble and turmoil.</t>
  </si>
  <si>
    <t>RESPONSE PATTERNS</t>
  </si>
  <si>
    <r>
      <t xml:space="preserve">There is high value in this tabulation. Definite response tendencies are indicated and these tendencies can be correlated with the rays. For instance, those with a high R5 in their energy system, may be highly discriminating and rarely use the category Definitely True, because they can always find exceptions. The overall elevations of their ray columns tend to be lower than the elevations for certain other Ray-Types. With R6 types, both the Definitely True and Definitely False category may be strongly emphasized, because they tend to see life in terms of extremes. The ray elevations for R6 types tends to be higher than normal, perhaps because they are </t>
    </r>
    <r>
      <rPr>
        <i/>
        <sz val="11"/>
        <color theme="1"/>
        <rFont val="Times"/>
      </rPr>
      <t>not</t>
    </r>
    <r>
      <rPr>
        <sz val="11"/>
        <color theme="1"/>
        <rFont val="Times"/>
      </rPr>
      <t xml:space="preserve"> so discriminating. They are also to a considerable extent "front loaded", which means that the categories DT and UT will have considerable weight. When it comes to R1 types, they may see themselves as appropriating all rays and so, again, we may find high ray elevations. R4 types may have difficulty seeing things all one way or another and so responses that are "More True that False", "In Between" or "More False than True" may be found in abundance. The Ray Response Pattern may also be used to detect patterns of extroversion and introversion, with higher elevations indicating the former (extroversion) and relatively lower elevations the latter (introversion). All this is to say that the Ray Response Pattern should be studied for the clues it may reveal regarding predominating rays. More analysis on this type of tabulation is in process.</t>
    </r>
  </si>
  <si>
    <t>It should also be said that when a ray has a large number in the category Definitely True, that ray may be presumed to be prominent in the energy system. If the same ray that has many Definitely True responses also has some Definitely False responses, the cause is usually to be found in the difference between Ray-Types which often can be of very contrasting natures.</t>
  </si>
  <si>
    <t>NOW</t>
  </si>
  <si>
    <r>
      <t xml:space="preserve">      </t>
    </r>
    <r>
      <rPr>
        <sz val="11"/>
        <color rgb="FFFF0000"/>
        <rFont val="Courier"/>
        <family val="3"/>
      </rPr>
      <t> R1</t>
    </r>
    <r>
      <rPr>
        <sz val="11"/>
        <color rgb="FF191970"/>
        <rFont val="Courier"/>
        <family val="3"/>
      </rPr>
      <t> R2</t>
    </r>
    <r>
      <rPr>
        <sz val="11"/>
        <color rgb="FF008000"/>
        <rFont val="Courier"/>
        <family val="3"/>
      </rPr>
      <t> R3</t>
    </r>
    <r>
      <rPr>
        <sz val="11"/>
        <color rgb="FFC0C000"/>
        <rFont val="Courier"/>
        <family val="3"/>
      </rPr>
      <t> R4</t>
    </r>
    <r>
      <rPr>
        <sz val="11"/>
        <color rgb="FFFFA500"/>
        <rFont val="Courier"/>
        <family val="3"/>
      </rPr>
      <t> R5</t>
    </r>
    <r>
      <rPr>
        <sz val="11"/>
        <color rgb="FFFF3EDF"/>
        <rFont val="Courier"/>
        <family val="3"/>
      </rPr>
      <t> R6</t>
    </r>
    <r>
      <rPr>
        <sz val="11"/>
        <color rgb="FF9900CC"/>
        <rFont val="Courier"/>
        <family val="3"/>
      </rPr>
      <t> R7</t>
    </r>
    <r>
      <rPr>
        <sz val="11"/>
        <color theme="1"/>
        <rFont val="Courier"/>
        <family val="3"/>
      </rPr>
      <t> Total</t>
    </r>
  </si>
  <si>
    <t>FORMERLY</t>
  </si>
  <si>
    <t>STATEMENT RESPONSES</t>
  </si>
  <si>
    <r>
      <t xml:space="preserve">This is a comprehensive tabulation which makes it possible for you to quickly find your response to </t>
    </r>
    <r>
      <rPr>
        <i/>
        <sz val="11"/>
        <color theme="1"/>
        <rFont val="Times"/>
      </rPr>
      <t>any</t>
    </r>
    <r>
      <rPr>
        <sz val="11"/>
        <color theme="1"/>
        <rFont val="Times"/>
      </rPr>
      <t xml:space="preserve"> statement on PIP III. You can easily see how you responded to any given statement with regard to the past (FORMERLY) and to the present (NOW). When pondering the statement involved (from a copy of PIP III) you can review how you felt and thought about that particular statement when you took PIP III and whether you still think and feel that way.</t>
    </r>
  </si>
  <si>
    <t>1) DT = Definitely True.</t>
  </si>
  <si>
    <t>2) UT = Usually True.</t>
  </si>
  <si>
    <t>3) MT = More True Than False.</t>
  </si>
  <si>
    <t>4) IB = In Between - As True as False.</t>
  </si>
  <si>
    <t>5) MF = More False Than True.</t>
  </si>
  <si>
    <t>6) UF = Usually False.</t>
  </si>
  <si>
    <t>7) DF = Definitely False.</t>
  </si>
  <si>
    <t>END OF RESULTS</t>
  </si>
  <si>
    <t>*******************************************************************************</t>
  </si>
  <si>
    <t xml:space="preserve">  PIP III RESULTS</t>
  </si>
  <si>
    <t>The PERSONAL IDENTITY PROFILE Version III is designed to describe your</t>
  </si>
  <si>
    <t>personality and Transpersonal Self or Soul in terms of certain essential subtle</t>
  </si>
  <si>
    <t>energies that condition all life on earth. According to the teachings of the</t>
  </si>
  <si>
    <t>newest form of psychology - esoteric psychology - these foundational energies</t>
  </si>
  <si>
    <t>emanate from the Sun, and planets of our solar system, from the twelve</t>
  </si>
  <si>
    <t>constellations of the zodiac, and from three major constellations (Sirius, the</t>
  </si>
  <si>
    <t>Pleiades and the Great Bear). From the perspective of esoteric psychology, the</t>
  </si>
  <si>
    <t>energies with which advanced humanity must immediately learn to work are</t>
  </si>
  <si>
    <t>energies emanating from the seven major stars in the Great Bear. The Ageless</t>
  </si>
  <si>
    <t>Wisdom Teaching asserts that the heavenly bodies are far more than massive,</t>
  </si>
  <si>
    <t>inanimate sky-objects; on the contrary, according to the esoteric sciences, the</t>
  </si>
  <si>
    <t>planets, stars and constellations are thought to be the "physical bodies" of</t>
  </si>
  <si>
    <t>great celestial Entities Who have immense intelligence and influence upon all</t>
  </si>
  <si>
    <t>human beings, and many other forms of life of greater and lesser magnitude.</t>
  </si>
  <si>
    <t>While there are influential Entities within the local cosmo-system (namely,</t>
  </si>
  <si>
    <t>many undiscovered planets and planetoids within our solar system, and many</t>
  </si>
  <si>
    <t>neighboring stars which all have their contributing "astro-chemical"</t>
  </si>
  <si>
    <t>influences), the present form of the PERSONAL IDENTITY PROFILE III deals only</t>
  </si>
  <si>
    <t>with the energy influences of the most important of these Entities: the seven</t>
  </si>
  <si>
    <t>major stars (Entities) of the Great Bear, from which emanate the seven energies</t>
  </si>
  <si>
    <t>known as the Seven Rays.</t>
  </si>
  <si>
    <t xml:space="preserve">  DEMOGRAPHIC INFORMATION</t>
  </si>
  <si>
    <t xml:space="preserve">  RAYS</t>
  </si>
  <si>
    <t xml:space="preserve">  Rays NOW:</t>
  </si>
  <si>
    <t>This chart is one of the most important. We see seven elevations for the Seven</t>
  </si>
  <si>
    <t>Rays as they are to be understood in general, without taking into</t>
  </si>
  <si>
    <t>consideration the Ray-Types - i.e., the subtypes of any particular ray (and</t>
  </si>
  <si>
    <t>there may be, even, seven subtypes later to be identified). The statements</t>
  </si>
  <si>
    <t>correlated with this chart are meant to test for qualities which all people who</t>
  </si>
  <si>
    <t>strongly express a ray will demonstrate, regardless of Ray-Type.</t>
  </si>
  <si>
    <t>To gain an understanding of your rays, RAYS NOW should, however, not be</t>
  </si>
  <si>
    <t>studied in isolation. It should be studied along with Ray-Types to gain the</t>
  </si>
  <si>
    <t>best overview. As well, a study of your astrological chart is indispensable -</t>
  </si>
  <si>
    <t>though this is a more advanced consideration.</t>
  </si>
  <si>
    <t>RAYS NOW attempts to score your response to ray tendencies in the present</t>
  </si>
  <si>
    <t>moment - the moment when you take PIP III. There is always a present moment</t>
  </si>
  <si>
    <t>and a reasonably correct ray configuration for that moment. While the soul ray</t>
  </si>
  <si>
    <t>may change only once (or perhaps, at the most, twice) over your human</t>
  </si>
  <si>
    <t>incarnational history of millions of years, your personality may begin to</t>
  </si>
  <si>
    <t>change in the present incarnation so that towards the last third of your life</t>
  </si>
  <si>
    <t>you may evidence signs of the personality ray you will have in your next</t>
  </si>
  <si>
    <t>incarnation. This is also true for the rays of your personality vehicles. So,</t>
  </si>
  <si>
    <t>it must be understood, that your Ray Formula is in a state of flux during your</t>
  </si>
  <si>
    <t>present incarnation. And each of the vehicles in your energy system has subrays</t>
  </si>
  <si>
    <t>as well.</t>
  </si>
  <si>
    <t>It is best to study RAYS NOW as giving an overview of the present strength of</t>
  </si>
  <si>
    <t>the Seven Rays as they manifest generally in your energy system at this time.</t>
  </si>
  <si>
    <t>You should not, however, assume that the highest ray is necessarily your soul</t>
  </si>
  <si>
    <t>ray. It may be your personality ray or even the ray of your mind if you are</t>
  </si>
  <si>
    <t>very strongly focussed mentally. It must also be said that "wishful thinking"</t>
  </si>
  <si>
    <t>sometimes affects the elevation of a particular bar in the chart. For instance,</t>
  </si>
  <si>
    <t>if you have a deep desire to be strong and steadfast you may respond to the Ray</t>
  </si>
  <si>
    <t>One statements as if you were stronger and more steadfast than you really are.</t>
  </si>
  <si>
    <t>The other general scale, RAYS FORMERLY is meant to help you differentiate</t>
  </si>
  <si>
    <t>between how you have been and how you really are now.</t>
  </si>
  <si>
    <t>Astrological factors can also affect the elevation of the rays. The Seven Rays</t>
  </si>
  <si>
    <t>are transmitted through various astrological signs and planets and so a</t>
  </si>
  <si>
    <t>particular kind of astrological emphasis at the present moment may stimulate or</t>
  </si>
  <si>
    <t>depress the elevation of a certain ray in RAYS NOW independently of your Ray</t>
  </si>
  <si>
    <t>Formula. This is why it is very important to understand esoteric astrology when</t>
  </si>
  <si>
    <t>attempting to gain an accurate assessment of your Ray Chart, your Ray Formula.</t>
  </si>
  <si>
    <t>For a more complete picture, your astrological chart should definitely be</t>
  </si>
  <si>
    <t>considered along with the testimony of PIP III.</t>
  </si>
  <si>
    <t xml:space="preserve">  Rays FORMERLY:</t>
  </si>
  <si>
    <t>This chart is meant to reveal how the Seven Rays expressed through your energy</t>
  </si>
  <si>
    <t>system at some time past. We are not looking for your assessment of any</t>
  </si>
  <si>
    <t>particular time in your life, but rather a kind of "subjective average" which</t>
  </si>
  <si>
    <t>contrasts how you believe you "used to be" compared with "how you believe you</t>
  </si>
  <si>
    <t>are now". Quite simply, the ray elevations on the graph are meant to show you</t>
  </si>
  <si>
    <t>where you have been, compared to where you are now. You will, thus, see</t>
  </si>
  <si>
    <t>what rays have, in your estimation, grown stronger, have remained more or less</t>
  </si>
  <si>
    <t>the same, or have been reduced in the strength of their expression. Thus, when</t>
  </si>
  <si>
    <t>comparing RAYS FORMERLY with RAYS NOW, you can see important ray trends in your</t>
  </si>
  <si>
    <t>life, and also, perhaps, identify underlying astrological trends as well.</t>
  </si>
  <si>
    <t xml:space="preserve">  Rays NOW and FORMERLY combined:</t>
  </si>
  <si>
    <t>This chart is useful because it shows how the tendencies of the past (FORMERLY)</t>
  </si>
  <si>
    <t>fuse and blend with the tendencies of the present (NOW). Our present responses</t>
  </si>
  <si>
    <t>and behaviors have many 'carry-overs' from the past; at our stage of evolution,</t>
  </si>
  <si>
    <t>we are rarely free from past tendencies. Though they are of the past, they live</t>
  </si>
  <si>
    <t>in the present. Thus it is interesting to see the result of combining past</t>
  </si>
  <si>
    <t>tendencies with present assessments of attitude, responses and behaviors.</t>
  </si>
  <si>
    <t xml:space="preserve">  Rays FORMERLY versus NOW compared:</t>
  </si>
  <si>
    <t>This chart is useful because it shows the Global Ray elevations side by side</t>
  </si>
  <si>
    <t>from FORMERLY through NOW. This is another way of seeing important global ray</t>
  </si>
  <si>
    <t>trends in this particular incarnation.</t>
  </si>
  <si>
    <t xml:space="preserve">  Rays FORMERLY to NOW difference:</t>
  </si>
  <si>
    <t>This chart is useful in seeing (according to percentage increase or decrease)</t>
  </si>
  <si>
    <t>the degree to which ray strengths have changed over time. The relative strength</t>
  </si>
  <si>
    <t>of the rays is constantly changing during the course of a given incarnation and</t>
  </si>
  <si>
    <t>from one incarnation to another. We all have all the rays, however the</t>
  </si>
  <si>
    <t>emphasis changes, thus changing the emphasis of any given ray relative to the</t>
  </si>
  <si>
    <t>others. We want to know if there is a certain trend to the ray changes we are</t>
  </si>
  <si>
    <t>undergoing or have undergone. Perhaps the ray trend of the next incarnation can</t>
  </si>
  <si>
    <t>also be discerned. Like all disciples, we may want to have more and more of the</t>
  </si>
  <si>
    <t>virtues of the rays (even though we do not feel particularly related to them),</t>
  </si>
  <si>
    <t>but a realistic estimation is called for - not one simply based upon wishful</t>
  </si>
  <si>
    <t>thinking or 'ray idealism'.</t>
  </si>
  <si>
    <t xml:space="preserve">  RAY TYPES</t>
  </si>
  <si>
    <t>Although there are probably seven types related to each of the Seven Rays,</t>
  </si>
  <si>
    <t>PIP III emphasizes only two major types which correlate with hints which the</t>
  </si>
  <si>
    <t>Tibetan Teacher has given in various of His books. In some cases the</t>
  </si>
  <si>
    <t>distinction between TYPE A and TYPE B relates to the degree of abstraction or</t>
  </si>
  <si>
    <t>the degree of concretion as in the cases of Types 3A and 3B, and Types 5A and</t>
  </si>
  <si>
    <t>5B, but not in all type distinctions. For practical purposes, we might think of</t>
  </si>
  <si>
    <t>the two Ray-Types offered as two types which frequently appear in relation to</t>
  </si>
  <si>
    <t>a particular ray.</t>
  </si>
  <si>
    <t>It should be understood that it is possible for you to score high on one type</t>
  </si>
  <si>
    <t>of a given ray and low on the other type. So often, people on the same ray</t>
  </si>
  <si>
    <t>may not recognize each other because they are examples of different types.</t>
  </si>
  <si>
    <t>Master DK, for instance, has given three types in connection with the second</t>
  </si>
  <si>
    <t>ray (especially the second ray soul). Those on the Wisdom or Love aspects of</t>
  </si>
  <si>
    <t>the second ray may not recognize each other immediately as belonging to the</t>
  </si>
  <si>
    <t>same ray.</t>
  </si>
  <si>
    <t>Some people using the PIP have found the RAY-TYPES CHARTS even more indicative</t>
  </si>
  <si>
    <t>of their rays (i.e., their Ray Formula) than the RAYS CHARTS (considering the</t>
  </si>
  <si>
    <t>rays as seven great divisions of energy). One thing is for certain: if you</t>
  </si>
  <si>
    <t>score very high on one of the types of a ray (even if not on the other type)</t>
  </si>
  <si>
    <t>that ray is probably strong in your energy system. The only exception might be</t>
  </si>
  <si>
    <t>a high score on R1A which seems to evoke a high score even from those who do</t>
  </si>
  <si>
    <t>not have a strong R1 - but wish they had.</t>
  </si>
  <si>
    <t>This chart has fourteen bar-scales, representing two major types for each ray.</t>
  </si>
  <si>
    <t>For a truly detailed description of the types, please study Tapestry of the</t>
  </si>
  <si>
    <t>Gods - Vols. I and II. The type divisions are as follows:</t>
  </si>
  <si>
    <t>R1A: The Strong and Steadfastness Type of the first ray, much correlated with</t>
  </si>
  <si>
    <t>the influence of Vulcan and Saturn. This scale generally tends to be too</t>
  </si>
  <si>
    <t>elevated in the case of many people. When authentic, it indicates the ability</t>
  </si>
  <si>
    <t>to stand steady despite the onslaught of opposing forces.</t>
  </si>
  <si>
    <t>R1B: The Destructive Type of the first ray, much correlated with the</t>
  </si>
  <si>
    <t>influence of Pluto and perhaps Mars. It is rare that those who choose R1A for</t>
  </si>
  <si>
    <t>reasons of "social desirability" (or 'esoteric desirability') choose R1B for</t>
  </si>
  <si>
    <t>similar reasons. When R1B is high it almost certainly indicates the presence of</t>
  </si>
  <si>
    <t>the first ray in the energy system and perhaps the first ray soul.</t>
  </si>
  <si>
    <t>R2A: The Pure Love Type of R2. Those who strongly express the Christ Aspect</t>
  </si>
  <si>
    <t>of the second ray score high on this Ray-Type. This type may at first be</t>
  </si>
  <si>
    <t>somewhat lacking in those whose approach to spirituality involves, strictly</t>
  </si>
  <si>
    <t>speaking, the pursuit of Wisdom.</t>
  </si>
  <si>
    <t>R2B: The Wisdom Type of R2. Those who strongly express the Buddha Aspect of</t>
  </si>
  <si>
    <t>the second ray score high on this Ray-Type. This type may be somewhat lacking</t>
  </si>
  <si>
    <t>in the expression of love, emphasizing wisdom instead, though in our solar</t>
  </si>
  <si>
    <t>system, Love and Wisdom can hardly be separated from each other.</t>
  </si>
  <si>
    <t>R3A: The Abstract Thinking Type of R3: This type tends to be elevated in</t>
  </si>
  <si>
    <t>those who like to think abstractly in relation to philosophical, mathematical,</t>
  </si>
  <si>
    <t>economic or, in general, speculative subjects. In such individuals contact with</t>
  </si>
  <si>
    <t>the manasic permanent atom tends to be activated via an aspect of the</t>
  </si>
  <si>
    <t>antahkarana (the Rainbow Bridge).</t>
  </si>
  <si>
    <t>R3B: The Business and Active Type of R3. Type 3B is more materially focused</t>
  </si>
  <si>
    <t>than Type 3A, and is characterized by a life of great outer activity - both on</t>
  </si>
  <si>
    <t>the physical plane and in the concrete mind.</t>
  </si>
  <si>
    <t>R4A: The Harmony and Beauty Type of R4. Type R4A is more inclined to work</t>
  </si>
  <si>
    <t>sensitively and aesthetically towards harmony than to engage in conflict.</t>
  </si>
  <si>
    <t>R4B: The Dramatic, Conflicted Type of R4. Type R4B lives a life of many</t>
  </si>
  <si>
    <t>struggles between opposing forces - both within the environment and within the</t>
  </si>
  <si>
    <t>human energy system. The final tendency may be directed towards the achievement</t>
  </si>
  <si>
    <t>of harmony, but not without considerable dramatic conflict as the forerunner of</t>
  </si>
  <si>
    <t>the harmony to be achieved.</t>
  </si>
  <si>
    <t>R5A: The Analytical, Discriminative Type of R5. Type R5A has a keen,</t>
  </si>
  <si>
    <t>analytical, approach to many matters. It is known for its mastery of factual</t>
  </si>
  <si>
    <t>detail and specialized subjects.</t>
  </si>
  <si>
    <t>R5B: The Mechanical, Inventive Type of R5. Type R5B is inclined to make</t>
  </si>
  <si>
    <t>practical application of all it knows - especially in the field of mechanics,</t>
  </si>
  <si>
    <t>electronics and, in general, in all technical fields of applied knowledge.</t>
  </si>
  <si>
    <t>R6A: The Devoted Type of R6. Type 6A expresses the gentler type of the sixth</t>
  </si>
  <si>
    <t>ray, more expressive of the Neptunian energy. It represents a type of energy</t>
  </si>
  <si>
    <t>which inclines towards deep attachment to the objects of devotion, and to</t>
  </si>
  <si>
    <t>transcendental idealism.</t>
  </si>
  <si>
    <t>R6B: The Fiery, Zealous Type of R6. Type 6B expresses forces more correlated</t>
  </si>
  <si>
    <t>with the planet Mars than Neptune. The nature is fierce and often destructive</t>
  </si>
  <si>
    <t>when its ideals are challenged. This type of sixth ray energy can often be</t>
  </si>
  <si>
    <t>involved in the persecution of those who do not share its ideals, visions and</t>
  </si>
  <si>
    <t>creeds and is given to fanaticism.</t>
  </si>
  <si>
    <t>R7A: The Highly Organized Type of R7. Type 7A is often correlated with a</t>
  </si>
  <si>
    <t>personality on the seventh ray. The love of correct appearance, pattern,</t>
  </si>
  <si>
    <t>routine and arrangement is pronounced. The power of Saturn is prominent.</t>
  </si>
  <si>
    <t>R7B: The Transformative, Renovative Type of R7. Type 7B is more likely to be</t>
  </si>
  <si>
    <t>correlated with the seventh ray soul than with the seventh ray personality.</t>
  </si>
  <si>
    <t>Renovation and reorganization are seen to be of greater importance than the</t>
  </si>
  <si>
    <t>maintenance of strict order. The power of Uranus (a largely seventh ray planet)</t>
  </si>
  <si>
    <t>is prominent.</t>
  </si>
  <si>
    <t xml:space="preserve">  Ray types NOW:</t>
  </si>
  <si>
    <t xml:space="preserve">  Ray types FORMERLY:</t>
  </si>
  <si>
    <t xml:space="preserve">  Ray types NOW and FORMERLY combined:</t>
  </si>
  <si>
    <t xml:space="preserve">  Ray types FORMERLY versus NOW compared:</t>
  </si>
  <si>
    <t xml:space="preserve">  Ray types FORMERLY to NOW difference:</t>
  </si>
  <si>
    <t xml:space="preserve">  RAY LINES</t>
  </si>
  <si>
    <t>Although there are Seven Rays, they are divided into two main energy streams or</t>
  </si>
  <si>
    <t>lines. The first line derives from R1 and includes R3, R5 and R7; these four</t>
  </si>
  <si>
    <t>are the so-called "hard line" rays. The second line (the "soft line") derives</t>
  </si>
  <si>
    <t>from R2 and includes R4 and R6. It is often possible to gather an overall</t>
  </si>
  <si>
    <t>impression of oneself or another individual simply by consulting the relative</t>
  </si>
  <si>
    <t>elevation of the two ray lines - the "hard line" in red and the "soft line" in</t>
  </si>
  <si>
    <t>blue. The hard line is more related to form and the soft line to the life</t>
  </si>
  <si>
    <t>within the form. The general balance of the two ray lines can be reasonably</t>
  </si>
  <si>
    <t>evaluated by consulting these graphs. The general tendency of the two lines to</t>
  </si>
  <si>
    <t>increase or decrease can be seen. You may also decide in a general way whether</t>
  </si>
  <si>
    <t>you should work towards achieving a better balance between them.</t>
  </si>
  <si>
    <t xml:space="preserve">  Ray lines NOW:</t>
  </si>
  <si>
    <t xml:space="preserve">  Ray lines FORMERLY:</t>
  </si>
  <si>
    <t xml:space="preserve">  Ray lines NOW and FORMERLY combined:</t>
  </si>
  <si>
    <t xml:space="preserve">  Ray lines FORMERLY versus NOW compared:</t>
  </si>
  <si>
    <t xml:space="preserve">  Ray lines FORMERLY to NOW difference:</t>
  </si>
  <si>
    <t xml:space="preserve">  HIGHEST ASPIRATIONS</t>
  </si>
  <si>
    <t>While aspirations are often thought to originate in the personality, really,</t>
  </si>
  <si>
    <t>they are stimulated by the magnetic power of the Soul drawing the personality</t>
  </si>
  <si>
    <t>upward. This tabulation will reveal to you your highest values according to</t>
  </si>
  <si>
    <t>Ray-Type. The goals which you rank highest will have much to do with your soul</t>
  </si>
  <si>
    <t>and personality rays. Those you rank lowest may correlate with rays which are</t>
  </si>
  <si>
    <t>not found in your energy system. Sometimes a high aspiration has to do with</t>
  </si>
  <si>
    <t>qualities you idealize but which are not really part of your present energy</t>
  </si>
  <si>
    <t>system. In this case the aspirations are compensatory. Sometimes you may find</t>
  </si>
  <si>
    <t>that you no longer aspire to the goals to which you used to aspire - at least</t>
  </si>
  <si>
    <t>not to the same extent as in the past. In any case, the ranking of your</t>
  </si>
  <si>
    <t>aspirations should help to confirm your Ray Formula and should correlate with</t>
  </si>
  <si>
    <t>the other aspects of PIP III.</t>
  </si>
  <si>
    <t>Aspiration #1 (Ray 1): I aspire to become a dynamic, powerful and benevolent</t>
  </si>
  <si>
    <t>leader - strong, firm and steadfast in my service to the Highest Law and my</t>
  </si>
  <si>
    <t>defense of the Greatest Good.</t>
  </si>
  <si>
    <t>Aspiration #2 (Ray 2): I aspire to a deep, intuitive, loving-understanding of</t>
  </si>
  <si>
    <t>people so that I can nurture them, and help them unfold their highest</t>
  </si>
  <si>
    <t>potential.</t>
  </si>
  <si>
    <t>Aspiration #3 (Ray 3): I aspire to a resourceful and versatile mentality so</t>
  </si>
  <si>
    <t>that I can apply it creatively to numerous intellectually challenging</t>
  </si>
  <si>
    <t>enterprises.</t>
  </si>
  <si>
    <t>Aspiration #4 (Ray 4): I aspire to express great artistry in every aspect of my</t>
  </si>
  <si>
    <t>life, thereby inspiring others to greater creativity and a greater love of</t>
  </si>
  <si>
    <t>beauty.</t>
  </si>
  <si>
    <t>Aspiration #5 (Ray 5): I aspire to become vitally involved in discovering the</t>
  </si>
  <si>
    <t>keys and solutions to Nature's mysteries through advanced scientific research</t>
  </si>
  <si>
    <t>and experimentation.</t>
  </si>
  <si>
    <t>Aspiration #6 (Ray 6): I aspire to live with ardent faith and passionate</t>
  </si>
  <si>
    <t>commitment, unshakably loyal to my system of values and true to my highest</t>
  </si>
  <si>
    <t>ideals - my "Vision of the Right."</t>
  </si>
  <si>
    <t>Aspiration #7 (Ray 7): I aspire to bring a beautiful rhythmic order out of the</t>
  </si>
  <si>
    <t>chaos of human living, by "grounding" transformational ideas in practical</t>
  </si>
  <si>
    <t>activity, and "seeing them through" to perfected expression.</t>
  </si>
  <si>
    <t>Aspiration #8 (Ray 1): I aspire to shatter chains, liberating people from all</t>
  </si>
  <si>
    <t>forms of bondage and oppression.</t>
  </si>
  <si>
    <t>Aspiration #9 (Ray 2): I aspire to a wise and intuitive, deep and complete</t>
  </si>
  <si>
    <t>understanding of life so that I can teach and illumine others.</t>
  </si>
  <si>
    <t>Aspiration #10 (Ray 3): I aspire to create a thoroughly comprehensive, totally</t>
  </si>
  <si>
    <t>rational, philosophical theory of truth, through the power of deep thinking and</t>
  </si>
  <si>
    <t>the most careful reasoning.</t>
  </si>
  <si>
    <t>Aspiration #11 (Ray 4): I aspire to be a mediator, a harmonizer, a "bridge of</t>
  </si>
  <si>
    <t>at-one-ment" - a reconciler of human conflicts, and an instrument of peace.</t>
  </si>
  <si>
    <t>Aspiration #12 (Ray 5): I aspire to invent or develop those mechanisms,</t>
  </si>
  <si>
    <t>instruments, or technical improvements which will transform and uplift the</t>
  </si>
  <si>
    <t>quality of human life.</t>
  </si>
  <si>
    <t>Aspiration #13 (Ray 6): I aspire with complete faith and utter devotion to</t>
  </si>
  <si>
    <t>serve "God," the worthiest cause, or the "highest ideal" I can conceive.</t>
  </si>
  <si>
    <t>Aspiration #14 (Ray 7): I aspire to involve myself deeply in the art and</t>
  </si>
  <si>
    <t>science of creative, organizational transformation, redesigning and</t>
  </si>
  <si>
    <t>re-structuring the patterns of human interaction, so that "a better world" may</t>
  </si>
  <si>
    <t>more rapidly emerge.</t>
  </si>
  <si>
    <t>RANK            NOW                   FORMERLY</t>
  </si>
  <si>
    <t xml:space="preserve">  TRAITS TO TRANSFORM</t>
  </si>
  <si>
    <t>In occultism these traits are called "glamors" and "illusions". They relate to</t>
  </si>
  <si>
    <t>negative qualities which individuals express when they are strongly influenced</t>
  </si>
  <si>
    <t>by particular rays but unable to control or properly direct the expression of</t>
  </si>
  <si>
    <t>these rays. Energies are neither good nor bad; all depends on the condition of</t>
  </si>
  <si>
    <t>the form through which they work. We all have negative traits which should be</t>
  </si>
  <si>
    <t>transformed into positive traits. These negative expressions should correlate</t>
  </si>
  <si>
    <t>with the ray energies found in our Ray Chart presently, or perhaps formerly -</t>
  </si>
  <si>
    <t>for instance in a previous incarnation. By studying your most prominent "Traits</t>
  </si>
  <si>
    <t>to Transform", you can gather important hints regarding the presence of certain</t>
  </si>
  <si>
    <t>rays in your Ray Formula. You will also see, perhaps, which former "Traits to</t>
  </si>
  <si>
    <t>Transform" are no longer causing you difficulty. Overall, you may also receive</t>
  </si>
  <si>
    <t>hints on the manner in which you may improve your character.</t>
  </si>
  <si>
    <t>Trait #9 (Ray 3): Too much talking and hyper-active thinking that does not lead</t>
  </si>
  <si>
    <t>to tangible achievement.</t>
  </si>
  <si>
    <t>Trait #11 (Ray 1): Excessive egoism, self-centeredness and self-importance; too</t>
  </si>
  <si>
    <t>determined to be "the one at the center."</t>
  </si>
  <si>
    <t>Trait #15 (Ray 4): A tendency to self-contradiction, inconsistency and</t>
  </si>
  <si>
    <t>unpredictability.</t>
  </si>
  <si>
    <t>Trait #21 (Ray 3): Wasted energy through over-activity, scattered living and</t>
  </si>
  <si>
    <t>restlessness.</t>
  </si>
  <si>
    <t>Trait #27 (Ray 5): Intolerance of ideas which do not fit in with established</t>
  </si>
  <si>
    <t>knowledge.</t>
  </si>
  <si>
    <t>RANK      NOW              FORMERLY</t>
  </si>
  <si>
    <t xml:space="preserve">  RESPONSE PATTERNS</t>
  </si>
  <si>
    <t>There is high value in this tabulation. Definite response tendencies are</t>
  </si>
  <si>
    <t>indicated and these tendencies can be correlated with the rays. For instance,</t>
  </si>
  <si>
    <t>those with a high R5 in their energy system, may be highly discriminating and</t>
  </si>
  <si>
    <t>rarely use the category Definitely True, because they can always find</t>
  </si>
  <si>
    <t>exceptions. The overall elevations of their ray columns tend to be lower than</t>
  </si>
  <si>
    <t>the elevations for certain other Ray-Types. With R6 types, both the Definitely</t>
  </si>
  <si>
    <t>True and Definitely False category may be strongly emphasized, because they</t>
  </si>
  <si>
    <t>tend to see life in terms of extremes. The ray elevations for R6 types tends to</t>
  </si>
  <si>
    <t>be higher than normal, perhaps because they are not so discriminating. They</t>
  </si>
  <si>
    <t>are also to a considerable extent "front loaded", which means that the</t>
  </si>
  <si>
    <t>categories DT and UT will have considerable weight. When it comes to R1 types,</t>
  </si>
  <si>
    <t>they may see themselves as appropriating all rays and so, again, we may find</t>
  </si>
  <si>
    <t>high ray elevations. R4 types may have difficulty seeing things all one way or</t>
  </si>
  <si>
    <t>another and so responses that are "More True that False", "In Between" or "More</t>
  </si>
  <si>
    <t>False than True" may be found in abundance. The Ray Response Pattern may also</t>
  </si>
  <si>
    <t>be used to detect patterns of extroversion and introversion, with higher</t>
  </si>
  <si>
    <t>elevations indicating the former (extroversion) and relatively lower elevations</t>
  </si>
  <si>
    <t>the latter (introversion). All this is to say that the Ray Response Pattern</t>
  </si>
  <si>
    <t>should be studied for the clues it may reveal regarding predominating rays.</t>
  </si>
  <si>
    <t>More analysis on this type of tabulation is in process.</t>
  </si>
  <si>
    <t>It should also be said that when a ray has a large number in the category</t>
  </si>
  <si>
    <t>Definitely True, that ray may be presumed to be prominent in the energy system.</t>
  </si>
  <si>
    <t>If the same ray that has many Definitely True responses also has some</t>
  </si>
  <si>
    <t>Definitely False responses, the cause is usually to be found in the difference</t>
  </si>
  <si>
    <t>between Ray-Types which often can be of very contrasting natures.</t>
  </si>
  <si>
    <t xml:space="preserve">       R1 R2 R3 R4 R5 R6 R7 Total</t>
  </si>
  <si>
    <t xml:space="preserve">  STATEMENT RESPONSES</t>
  </si>
  <si>
    <t>This is a comprehensive tabulation which makes it possible for you to quickly</t>
  </si>
  <si>
    <t>find your response to any statement on PIP III. You can easily see how you</t>
  </si>
  <si>
    <t>responded to any given statement with regard to the past (FORMERLY) and to the</t>
  </si>
  <si>
    <t>present (NOW). When pondering the statement involved (from a copy of PIP III)</t>
  </si>
  <si>
    <t>you can review how you felt and thought about that particular statement when</t>
  </si>
  <si>
    <t>you took PIP III and whether you still think and feel that way.</t>
  </si>
  <si>
    <t xml:space="preserve">  END OF RESULTS</t>
  </si>
  <si>
    <t>Thank you for taking the PIP III test. When you completed the test, an e-mail</t>
  </si>
  <si>
    <t>window should have appeared containing your results. Please take a moment to</t>
  </si>
  <si>
    <t>send this message to us at Astara@msn.com. Your privacy is important, and these</t>
  </si>
  <si>
    <t>results are kept confidential and only used for statistical analysis and</t>
  </si>
  <si>
    <t>research purposes, and to guide future versions of the test. If an e-mail</t>
  </si>
  <si>
    <t>window did not appear, then please manually e-mail us this results file, or</t>
  </si>
  <si>
    <t>rather just copy and paste the contents below:</t>
  </si>
  <si>
    <t>[Begin section of text to e-mail us.]</t>
  </si>
  <si>
    <t>[End section of text to e-mail us.]</t>
  </si>
  <si>
    <t>Ray 1</t>
  </si>
  <si>
    <t>Ray 2</t>
  </si>
  <si>
    <t>Ray 3</t>
  </si>
  <si>
    <t>Ray 4</t>
  </si>
  <si>
    <t>Ray 5</t>
  </si>
  <si>
    <t>Ray 6</t>
  </si>
  <si>
    <t>Ray 7</t>
  </si>
  <si>
    <t>Ray 1 formerly</t>
  </si>
  <si>
    <t>Ray 1 now</t>
  </si>
  <si>
    <t>Ray 2 formerly</t>
  </si>
  <si>
    <t>Ray 2 now</t>
  </si>
  <si>
    <t>Ray 3 formerly</t>
  </si>
  <si>
    <t>Ray 3 now</t>
  </si>
  <si>
    <t>Ray 4 formerly</t>
  </si>
  <si>
    <t>Ray 4 now</t>
  </si>
  <si>
    <t>Ray 5 formerly</t>
  </si>
  <si>
    <t>Ray 5 now</t>
  </si>
  <si>
    <t>Ray 6 formerly</t>
  </si>
  <si>
    <t>Ray 6 now</t>
  </si>
  <si>
    <t>Ray 7 formerly</t>
  </si>
  <si>
    <t>Ray 7 now</t>
  </si>
  <si>
    <t>Hard line Rays</t>
  </si>
  <si>
    <t>Soft line Rays</t>
  </si>
  <si>
    <t>Ray 1A</t>
  </si>
  <si>
    <t>Ray 1B</t>
  </si>
  <si>
    <t>Ray 2A</t>
  </si>
  <si>
    <t>Ray 2B</t>
  </si>
  <si>
    <t>Ray 3A</t>
  </si>
  <si>
    <t>Ray 3B</t>
  </si>
  <si>
    <t>Ray 4A</t>
  </si>
  <si>
    <t>Ray 4B</t>
  </si>
  <si>
    <t>Ray 5A</t>
  </si>
  <si>
    <t>Ray 5B</t>
  </si>
  <si>
    <t>Ray 6A</t>
  </si>
  <si>
    <t>Ray 6B</t>
  </si>
  <si>
    <t>Ray 7A</t>
  </si>
  <si>
    <t>Ray 7B</t>
  </si>
  <si>
    <t>Ray 1A formerly</t>
  </si>
  <si>
    <t>Ray 1B formerly</t>
  </si>
  <si>
    <t>Ray 1A now</t>
  </si>
  <si>
    <t>Ray 1B now</t>
  </si>
  <si>
    <t>Ray 2A formerly</t>
  </si>
  <si>
    <t>Ray 2B formerly</t>
  </si>
  <si>
    <t>Ray 2A now</t>
  </si>
  <si>
    <t>Ray 2B now</t>
  </si>
  <si>
    <t>Ray 3A formerly</t>
  </si>
  <si>
    <t>Ray 3B formerly</t>
  </si>
  <si>
    <t>Ray 3A now</t>
  </si>
  <si>
    <t>Ray 3B now</t>
  </si>
  <si>
    <t>Ray 4A formerly</t>
  </si>
  <si>
    <t>Ray 4B formerly</t>
  </si>
  <si>
    <t>Ray 4A now</t>
  </si>
  <si>
    <t>Ray 4B now</t>
  </si>
  <si>
    <t>Ray 5A formerly</t>
  </si>
  <si>
    <t>Ray 5B formerly</t>
  </si>
  <si>
    <t>Ray 5A now</t>
  </si>
  <si>
    <t>Ray 5B now</t>
  </si>
  <si>
    <t>Ray 6A formerly</t>
  </si>
  <si>
    <t>Ray 6B formerly</t>
  </si>
  <si>
    <t>Ray 6A now</t>
  </si>
  <si>
    <t>Ray 6B now</t>
  </si>
  <si>
    <t>Ray 7A formerly</t>
  </si>
  <si>
    <t>Ray 7B formerly</t>
  </si>
  <si>
    <t>Ray 7A now</t>
  </si>
  <si>
    <t>Ray 7B now</t>
  </si>
  <si>
    <t>#1:</t>
  </si>
  <si>
    <t>#2:</t>
  </si>
  <si>
    <t>#3:</t>
  </si>
  <si>
    <t>#4:</t>
  </si>
  <si>
    <t>#5:</t>
  </si>
  <si>
    <t>RANK</t>
  </si>
  <si>
    <t># 1:</t>
  </si>
  <si>
    <t># 2:</t>
  </si>
  <si>
    <t># 3:</t>
  </si>
  <si>
    <t># 4:</t>
  </si>
  <si>
    <t># 5:</t>
  </si>
  <si>
    <t># 6:</t>
  </si>
  <si>
    <t># 7:</t>
  </si>
  <si>
    <t># 8:</t>
  </si>
  <si>
    <t># 9:</t>
  </si>
  <si>
    <t>#10:</t>
  </si>
  <si>
    <t>#11:</t>
  </si>
  <si>
    <t>#12:</t>
  </si>
  <si>
    <t>#13:</t>
  </si>
  <si>
    <t>Hard formerly</t>
  </si>
  <si>
    <t>Hard now</t>
  </si>
  <si>
    <t>Soft formerly</t>
  </si>
  <si>
    <t>Soft now</t>
  </si>
  <si>
    <t>The PIP III is offered free of charge, and is supported by voluntary</t>
  </si>
  <si>
    <t>contributions. If you would like to contribute and help continue the work,</t>
  </si>
  <si>
    <t>#14:</t>
  </si>
  <si>
    <t>Ray 2A: 59.52%: ooooooooooooooooooooooooooooo</t>
  </si>
  <si>
    <t>Ray 7B: 30.95%: xxxxxxxxxxxxxxx</t>
  </si>
  <si>
    <t>Ray 7B now     : 30.95%: xxxxxxxxxxxxxxx</t>
  </si>
  <si>
    <t>Name: Michael David Robbins</t>
  </si>
  <si>
    <t>Current location: Phoenix, AZ, USA</t>
  </si>
  <si>
    <t>Birth location: Phoenix, Arizona, United States</t>
  </si>
  <si>
    <t>Birth time: March, 31, 1943 12:34:40 CWT</t>
  </si>
  <si>
    <t>Present occupation: Esoteric University Director, Teacher</t>
  </si>
  <si>
    <t>Former occupations: Opera Director, Teacher of Singing</t>
  </si>
  <si>
    <t>Favorite subjects: Majors in Vocal Performance and Theatre. Favorite subjects: Esotericism, Esoteric Philosophy, Esoteric Astrology, Esoteric Rayology</t>
  </si>
  <si>
    <t>Hobbies: Finding the Universal Substratum and Being It</t>
  </si>
  <si>
    <t>Life goals: To help the Ashram of the Master DK. To learn to Identify with Being and as Being</t>
  </si>
  <si>
    <t>Factors that led to study of esotericism: Recognition that Esotericism contained the Truth</t>
  </si>
  <si>
    <t>How long studied esotericism: About 56 years</t>
  </si>
  <si>
    <t>How long studied Alice Bailey: Since 1971--48 years, and if astrology and Masonry be added, then 53 years</t>
  </si>
  <si>
    <t>How long studied the Seven Rays: As long as I have studied Alice Bailey</t>
  </si>
  <si>
    <t>How long studied mundane astrology: Since 1966, thus 53 years</t>
  </si>
  <si>
    <t>How long studied Esoteric Astrology: About 48 years</t>
  </si>
  <si>
    <t>Estimated Monadic Ray: 3 and ultimately a Logoic 2</t>
  </si>
  <si>
    <t>Confidence of Monadic Ray estimation: Confident</t>
  </si>
  <si>
    <t>Estimated soul Ray: Ray 2 with a subray of 3</t>
  </si>
  <si>
    <t>Confidence of soul Ray estimation: Connfident</t>
  </si>
  <si>
    <t>Estimated personality Ray: Ray 4 going to Ray 6 or Ray1</t>
  </si>
  <si>
    <t>Confidence of personality Ray estimation: Confident</t>
  </si>
  <si>
    <t>Estimated mental vehicle Ray: Ray3</t>
  </si>
  <si>
    <t>Confidence of mental Ray estimation: Confident</t>
  </si>
  <si>
    <t>Estimated astral vehicle Ray: Ray6</t>
  </si>
  <si>
    <t>Confidence of astral Ray estimation:  Confident</t>
  </si>
  <si>
    <t>Estimated physical vehicle Ray: Ray3</t>
  </si>
  <si>
    <t>Confidence of physical Ray estimation: Confident</t>
  </si>
  <si>
    <t>Ray 1: 74.07%: xxxxxxxxxxxxxxxxxxxxxxxxxxxxxxxxxxxxx</t>
  </si>
  <si>
    <t>Ray 2: 88.89%: oooooooooooooooooooooooooooooooooooooooooooo</t>
  </si>
  <si>
    <t>Ray 3: 69.05%: xxxxxxxxxxxxxxxxxxxxxxxxxxxxxxxxxx</t>
  </si>
  <si>
    <t>Ray 4: 73.81%: oooooooooooooooooooooooooooooooooooo</t>
  </si>
  <si>
    <t>Ray 5: 44.44%: xxxxxxxxxxxxxxxxxxxxxx</t>
  </si>
  <si>
    <t>Ray 6: 90.48%: ooooooooooooooooooooooooooooooooooooooooooooo</t>
  </si>
  <si>
    <t>Ray 7: 23.33%: xxxxxxxxxxx</t>
  </si>
  <si>
    <t>Ray 1: 57.41%: xxxxxxxxxxxxxxxxxxxxxxxxxxxx</t>
  </si>
  <si>
    <t>Ray 2: 69.44%: oooooooooooooooooooooooooooooooooo</t>
  </si>
  <si>
    <t>Ray 3: 64.29%: xxxxxxxxxxxxxxxxxxxxxxxxxxxxxxxx</t>
  </si>
  <si>
    <t>Ray 4: 85.71%: oooooooooooooooooooooooooooooooooooooooooo</t>
  </si>
  <si>
    <t>Ray 5: 25.00%: xxxxxxxxxxxx</t>
  </si>
  <si>
    <t>Ray 6: 88.10%: oooooooooooooooooooooooooooooooooooooooooooo</t>
  </si>
  <si>
    <t>Ray 7: 26.67%: xxxxxxxxxxxxx</t>
  </si>
  <si>
    <t>Ray 1: 65.74%: xxxxxxxxxxxxxxxxxxxxxxxxxxxxxxxx</t>
  </si>
  <si>
    <t>Ray 2: 79.17%: ooooooooooooooooooooooooooooooooooooooo</t>
  </si>
  <si>
    <t>Ray 3: 66.67%: xxxxxxxxxxxxxxxxxxxxxxxxxxxxxxxxx</t>
  </si>
  <si>
    <t>Ray 4: 79.76%: ooooooooooooooooooooooooooooooooooooooo</t>
  </si>
  <si>
    <t>Ray 5: 34.72%: xxxxxxxxxxxxxxxxx</t>
  </si>
  <si>
    <t>Ray 6: 89.29%: oooooooooooooooooooooooooooooooooooooooooooo</t>
  </si>
  <si>
    <t>Ray 7: 25.00%: xxxxxxxxxxxx</t>
  </si>
  <si>
    <t>Ray 1 formerly: 57.41%: xxxxxxxxxxxxxxxxxxxxxxxxxxxx</t>
  </si>
  <si>
    <t>Ray 1 now     : 74.07%: xxxxxxxxxxxxxxxxxxxxxxxxxxxxxxxxxxxxx</t>
  </si>
  <si>
    <t>Ray 2 formerly: 69.44%: oooooooooooooooooooooooooooooooooo</t>
  </si>
  <si>
    <t>Ray 2 now     : 88.89%: oooooooooooooooooooooooooooooooooooooooooooo</t>
  </si>
  <si>
    <t>Ray 3 formerly: 64.29%: xxxxxxxxxxxxxxxxxxxxxxxxxxxxxxxx</t>
  </si>
  <si>
    <t>Ray 3 now     : 69.05%: xxxxxxxxxxxxxxxxxxxxxxxxxxxxxxxxxx</t>
  </si>
  <si>
    <t>Ray 4 formerly: 85.71%: oooooooooooooooooooooooooooooooooooooooooo</t>
  </si>
  <si>
    <t>Ray 4 now     : 73.81%: oooooooooooooooooooooooooooooooooooo</t>
  </si>
  <si>
    <t>Ray 5 formerly: 25.00%: xxxxxxxxxxxx</t>
  </si>
  <si>
    <t>Ray 5 now     : 44.44%: xxxxxxxxxxxxxxxxxxxxxx</t>
  </si>
  <si>
    <t>Ray 6 formerly: 88.10%: oooooooooooooooooooooooooooooooooooooooooooo</t>
  </si>
  <si>
    <t>Ray 6 now     : 90.48%: ooooooooooooooooooooooooooooooooooooooooooooo</t>
  </si>
  <si>
    <t>Ray 7 formerly: 26.67%: xxxxxxxxxxxxx</t>
  </si>
  <si>
    <t>Ray 7 now     : 23.33%: xxxxxxxxxxx</t>
  </si>
  <si>
    <t>Ray 1: 16.67%:                          |xxxxxxxx</t>
  </si>
  <si>
    <t>Ray 2: 19.44%:                          |ooooooooo</t>
  </si>
  <si>
    <t>Ray 3:  4.76%:                          |xx</t>
  </si>
  <si>
    <t>Ray 4:-11.90%:                     ooooo|</t>
  </si>
  <si>
    <t>Ray 5: 19.44%:                          |xxxxxxxxx</t>
  </si>
  <si>
    <t>Ray 6:  2.38%:                          |o</t>
  </si>
  <si>
    <t>Ray 7: -3.33%:                         x|</t>
  </si>
  <si>
    <t>Ray 1A: 78.57%: xxxxxxxxxxxxxxxxxxxxxxxxxxxxxxxxxxxxxxx</t>
  </si>
  <si>
    <t>Ray 1B: 47.62%: xxxxxxxxxxxxxxxxxxxxxxx</t>
  </si>
  <si>
    <t>Ray 2A: 71.43%: ooooooooooooooooooooooooooooooooooo</t>
  </si>
  <si>
    <t>Ray 2B: 86.67%: ooooooooooooooooooooooooooooooooooooooooooo</t>
  </si>
  <si>
    <t>Ray 3A: 97.62%: xxxxxxxxxxxxxxxxxxxxxxxxxxxxxxxxxxxxxxxxxxxxxxxx</t>
  </si>
  <si>
    <t>Ray 3B: 21.43%: xxxxxxxxxx</t>
  </si>
  <si>
    <t>Ray 4A: 59.52%: ooooooooooooooooooooooooooooo</t>
  </si>
  <si>
    <t>Ray 4B: 69.05%: oooooooooooooooooooooooooooooooooo</t>
  </si>
  <si>
    <t>Ray 5A: 92.86%: xxxxxxxxxxxxxxxxxxxxxxxxxxxxxxxxxxxxxxxxxxxxxx</t>
  </si>
  <si>
    <t>Ray 5B:  4.76%: xx</t>
  </si>
  <si>
    <t>Ray 6A: 69.05%: oooooooooooooooooooooooooooooooooo</t>
  </si>
  <si>
    <t>Ray 6B: 80.56%: oooooooooooooooooooooooooooooooooooooooo</t>
  </si>
  <si>
    <t>Ray 7A: 37.50%: xxxxxxxxxxxxxxxxxx</t>
  </si>
  <si>
    <t>Ray 1A: 54.76%: xxxxxxxxxxxxxxxxxxxxxxxxxxx</t>
  </si>
  <si>
    <t>Ray 1B: 30.95%: xxxxxxxxxxxxxxx</t>
  </si>
  <si>
    <t>Ray 2A: 47.62%: ooooooooooooooooooooooo</t>
  </si>
  <si>
    <t>Ray 2B: 63.33%: ooooooooooooooooooooooooooooooo</t>
  </si>
  <si>
    <t>Ray 3A: 83.33%: xxxxxxxxxxxxxxxxxxxxxxxxxxxxxxxxxxxxxxxxx</t>
  </si>
  <si>
    <t>Ray 3B:  2.38%: x</t>
  </si>
  <si>
    <t>Ray 4A: 61.90%: oooooooooooooooooooooooooooooo</t>
  </si>
  <si>
    <t>Ray 4B: 88.10%: oooooooooooooooooooooooooooooooooooooooooooo</t>
  </si>
  <si>
    <t>Ray 5A: 59.52%: xxxxxxxxxxxxxxxxxxxxxxxxxxxxx</t>
  </si>
  <si>
    <t xml:space="preserve">Ray 5B:  0.00%: </t>
  </si>
  <si>
    <t>Ray 6A: 50.00%: ooooooooooooooooooooooooo</t>
  </si>
  <si>
    <t>Ray 6B: 83.33%: ooooooooooooooooooooooooooooooooooooooooo</t>
  </si>
  <si>
    <t>Ray 7A: 14.58%: xxxxxxx</t>
  </si>
  <si>
    <t>Ray 7B: 21.43%: xxxxxxxxxx</t>
  </si>
  <si>
    <t>Ray 1A: 66.67%: xxxxxxxxxxxxxxxxxxxxxxxxxxxxxxxxx</t>
  </si>
  <si>
    <t>Ray 1B: 39.29%: xxxxxxxxxxxxxxxxxxx</t>
  </si>
  <si>
    <t>Ray 2B: 75.00%: ooooooooooooooooooooooooooooooooooooo</t>
  </si>
  <si>
    <t>Ray 3A: 90.48%: xxxxxxxxxxxxxxxxxxxxxxxxxxxxxxxxxxxxxxxxxxxxx</t>
  </si>
  <si>
    <t>Ray 3B: 11.90%: xxxxx</t>
  </si>
  <si>
    <t>Ray 4A: 60.71%: oooooooooooooooooooooooooooooo</t>
  </si>
  <si>
    <t>Ray 4B: 78.57%: ooooooooooooooooooooooooooooooooooooooo</t>
  </si>
  <si>
    <t>Ray 5A: 76.19%: xxxxxxxxxxxxxxxxxxxxxxxxxxxxxxxxxxxxxx</t>
  </si>
  <si>
    <t>Ray 5B:  2.38%: x</t>
  </si>
  <si>
    <t>Ray 6A: 59.52%: ooooooooooooooooooooooooooooo</t>
  </si>
  <si>
    <t>Ray 6B: 81.94%: oooooooooooooooooooooooooooooooooooooooo</t>
  </si>
  <si>
    <t>Ray 7A: 26.04%: xxxxxxxxxxxxx</t>
  </si>
  <si>
    <t>Ray 7B: 26.19%: xxxxxxxxxxxxx</t>
  </si>
  <si>
    <t>Ray 1A formerly: 54.76%: xxxxxxxxxxxxxxxxxxxxxxxxxxx</t>
  </si>
  <si>
    <t>Ray 1B formerly: 30.95%: xxxxxxxxxxxxxxx</t>
  </si>
  <si>
    <t>Ray 1A now     : 78.57%: xxxxxxxxxxxxxxxxxxxxxxxxxxxxxxxxxxxxxxx</t>
  </si>
  <si>
    <t>Ray 1B now     : 47.62%: xxxxxxxxxxxxxxxxxxxxxxx</t>
  </si>
  <si>
    <t>Ray 2A formerly: 47.62%: ooooooooooooooooooooooo</t>
  </si>
  <si>
    <t>Ray 2B formerly: 63.33%: ooooooooooooooooooooooooooooooo</t>
  </si>
  <si>
    <t>Ray 2A now     : 71.43%: ooooooooooooooooooooooooooooooooooo</t>
  </si>
  <si>
    <t>Ray 2B now     : 86.67%: ooooooooooooooooooooooooooooooooooooooooooo</t>
  </si>
  <si>
    <t>Ray 3A formerly: 83.33%: xxxxxxxxxxxxxxxxxxxxxxxxxxxxxxxxxxxxxxxxx</t>
  </si>
  <si>
    <t>Ray 3B formerly:  2.38%: x</t>
  </si>
  <si>
    <t>Ray 3A now     : 97.62%: xxxxxxxxxxxxxxxxxxxxxxxxxxxxxxxxxxxxxxxxxxxxxxxx</t>
  </si>
  <si>
    <t>Ray 3B now     : 21.43%: xxxxxxxxxx</t>
  </si>
  <si>
    <t>Ray 4A formerly: 61.90%: oooooooooooooooooooooooooooooo</t>
  </si>
  <si>
    <t>Ray 4B formerly: 88.10%: oooooooooooooooooooooooooooooooooooooooooooo</t>
  </si>
  <si>
    <t>Ray 4A now     : 59.52%: ooooooooooooooooooooooooooooo</t>
  </si>
  <si>
    <t>Ray 4B now     : 69.05%: oooooooooooooooooooooooooooooooooo</t>
  </si>
  <si>
    <t>Ray 5A formerly: 59.52%: xxxxxxxxxxxxxxxxxxxxxxxxxxxxx</t>
  </si>
  <si>
    <t xml:space="preserve">Ray 5B formerly:  0.00%: </t>
  </si>
  <si>
    <t>Ray 5A now     : 92.86%: xxxxxxxxxxxxxxxxxxxxxxxxxxxxxxxxxxxxxxxxxxxxxx</t>
  </si>
  <si>
    <t>Ray 5B now     :  4.76%: xx</t>
  </si>
  <si>
    <t>Ray 6A formerly: 50.00%: ooooooooooooooooooooooooo</t>
  </si>
  <si>
    <t>Ray 6B formerly: 83.33%: ooooooooooooooooooooooooooooooooooooooooo</t>
  </si>
  <si>
    <t>Ray 6A now     : 69.05%: oooooooooooooooooooooooooooooooooo</t>
  </si>
  <si>
    <t>Ray 6B now     : 80.56%: oooooooooooooooooooooooooooooooooooooooo</t>
  </si>
  <si>
    <t>Ray 7A formerly: 14.58%: xxxxxxx</t>
  </si>
  <si>
    <t>Ray 7B formerly: 21.43%: xxxxxxxxxx</t>
  </si>
  <si>
    <t>Ray 7A now     : 37.50%: xxxxxxxxxxxxxxxxxx</t>
  </si>
  <si>
    <t>Ray 1A: 23.81%:                          |xxxxxxxxxxx</t>
  </si>
  <si>
    <t>Ray 1B: 16.67%:                          |xxxxxxxx</t>
  </si>
  <si>
    <t>Ray 2A: 23.81%:                          |ooooooooooo</t>
  </si>
  <si>
    <t>Ray 2B: 23.33%:                          |ooooooooooo</t>
  </si>
  <si>
    <t>Ray 3A: 14.29%:                          |xxxxxxx</t>
  </si>
  <si>
    <t>Ray 3B: 19.05%:                          |xxxxxxxxx</t>
  </si>
  <si>
    <t>Ray 4A: -2.38%:                         o|</t>
  </si>
  <si>
    <t>Ray 4B:-19.05%:                 ooooooooo|</t>
  </si>
  <si>
    <t>Ray 5A: 33.33%:                          |xxxxxxxxxxxxxxxx</t>
  </si>
  <si>
    <t>Ray 5B:  4.76%:                          |xx</t>
  </si>
  <si>
    <t>Ray 6A: 19.05%:                          |ooooooooo</t>
  </si>
  <si>
    <t>Ray 6B: -2.78%:                         o|</t>
  </si>
  <si>
    <t>Ray 7A: 22.92%:                          |xxxxxxxxxxx</t>
  </si>
  <si>
    <t>Ray 7B:  9.52%:                          |xxxx</t>
  </si>
  <si>
    <t>Hard line Rays: 52.47%: xxxxxxxxxxxxxxxxxxxxxxxxxx</t>
  </si>
  <si>
    <t>Soft line Rays: 75.57%: ooooooooooooooooooooooooooooooooooooo</t>
  </si>
  <si>
    <t>Hard line Rays: 37.04%: xxxxxxxxxxxxxxxxxx</t>
  </si>
  <si>
    <t>Soft line Rays: 70.69%: ooooooooooooooooooooooooooooooooooo</t>
  </si>
  <si>
    <t>Hard line Rays: 44.75%: xxxxxxxxxxxxxxxxxxxxxx</t>
  </si>
  <si>
    <t>Soft line Rays: 73.13%: oooooooooooooooooooooooooooooooooooo</t>
  </si>
  <si>
    <t>Hard line Rays formerly: 37.04%: xxxxxxxxxxxxxxxxxx</t>
  </si>
  <si>
    <t>Hard line Rays now     : 52.47%: xxxxxxxxxxxxxxxxxxxxxxxxxx</t>
  </si>
  <si>
    <t>Soft line Rays formerly: 70.69%: ooooooooooooooooooooooooooooooooooo</t>
  </si>
  <si>
    <t>Soft line Rays now     : 75.57%: ooooooooooooooooooooooooooooooooooooo</t>
  </si>
  <si>
    <t>Hard line Rays: 15.43%:                          |xxxxxxx</t>
  </si>
  <si>
    <t>Soft line Rays:  4.89%:                          |oo</t>
  </si>
  <si>
    <t># 1: Aspiration #10 (Ray 3), Aspiration # 4 (Ray 4)</t>
  </si>
  <si>
    <t># 2: Aspiration # 9 (Ray 2), Aspiration # 2 (Ray 2)</t>
  </si>
  <si>
    <t># 3: Aspiration # 2 (Ray 2), Aspiration # 9 (Ray 2)</t>
  </si>
  <si>
    <t># 4: Aspiration #13 (Ray 6), Aspiration #10 (Ray 3)</t>
  </si>
  <si>
    <t># 5: Aspiration # 4 (Ray 4), Aspiration #11 (Ray 4)</t>
  </si>
  <si>
    <t># 6: Aspiration # 6 (Ray 6), Aspiration # 3 (Ray 3)</t>
  </si>
  <si>
    <t># 7: Aspiration #11 (Ray 4), Aspiration #13 (Ray 6)</t>
  </si>
  <si>
    <t># 8: Aspiration # 3 (Ray 3), Aspiration # 6 (Ray 6)</t>
  </si>
  <si>
    <t># 9: Aspiration # 1 (Ray 1), Aspiration # 5 (Ray 5)</t>
  </si>
  <si>
    <t>#10: Aspiration # 8 (Ray 1), Aspiration # 1 (Ray 1)</t>
  </si>
  <si>
    <t>#11: Aspiration # 5 (Ray 5), Aspiration # 8 (Ray 1)</t>
  </si>
  <si>
    <t>#12: Aspiration # 7 (Ray 7), Aspiration # 7 (Ray 7)</t>
  </si>
  <si>
    <t>#13: Aspiration #14 (Ray 7), Aspiration #14 (Ray 7)</t>
  </si>
  <si>
    <t>#14: Aspiration #12 (Ray 5), Aspiration #12 (Ray 5)</t>
  </si>
  <si>
    <t>#1: Trait #14 (Ray 3), Trait # 4 (Ray 4)</t>
  </si>
  <si>
    <t>#2: Trait #13 (Ray 2), Trait #19 (Ray 4)</t>
  </si>
  <si>
    <t>#3: Trait #23 (Ray 2), Trait #23 (Ray 2)</t>
  </si>
  <si>
    <t>#4: Trait #27 (Ray 5), Trait # 6 (Ray 6)</t>
  </si>
  <si>
    <t>#5: Trait # 9 (Ray 3), Trait #21 (Ray 3)</t>
  </si>
  <si>
    <t>1) DT:  4  7  9  1  5  5  0  31=21.99%: ++++++++++</t>
  </si>
  <si>
    <t>2) UT:  7  5  2  8  1  9  1  33=23.40%: +++++++++++</t>
  </si>
  <si>
    <t>3) MT:  5  4  0  7  1  2  3  22=15.60%: +++++++</t>
  </si>
  <si>
    <t>4) IB:  3  1  0  5  2  1  3  15=10.64%: +++++</t>
  </si>
  <si>
    <t>5) MF:  1  1  6  0  2  2  6  18=12.77%: ++++++</t>
  </si>
  <si>
    <t>6) UF:  2  0  3  1  2  0  4  12= 8.51%: ++++</t>
  </si>
  <si>
    <t>7) DF:  0  0  1  0  6  0  3  10= 7.09%: +++</t>
  </si>
  <si>
    <t>1) DT:  1  0  1  7  0  5  1  15=10.64%: +++++</t>
  </si>
  <si>
    <t>2) UT:  1  6 10 10  0  7  0  34=24.11%: ++++++++++++</t>
  </si>
  <si>
    <t>3) MT:  8  3  1  2  5  2  2  23=16.31%: ++++++++</t>
  </si>
  <si>
    <t>4) IB:  5  5  0  1  2  1  1  15=10.64%: +++++</t>
  </si>
  <si>
    <t>5) MF:  2  3  0  1  2  3  3  14= 9.93%: ++++</t>
  </si>
  <si>
    <t>6) UF:  5  1  3  0  0  1  7  17=12.06%: ++++++</t>
  </si>
  <si>
    <t>7) DF:  0  0  6  1 10  0  6  23=16.31%: ++++++++</t>
  </si>
  <si>
    <t>Statement #1 (Ray 3a): I am a skillful abstract thinker - one who naturally</t>
  </si>
  <si>
    <t>finds abstract patterns of philosophical, mathematical, theoretical or systemic</t>
  </si>
  <si>
    <t>relationships far more intriguing than the discovery and application of</t>
  </si>
  <si>
    <t>practical, concrete, artistic or even scientific knowledge - even if such</t>
  </si>
  <si>
    <t>specific knowledge is inherently fascinating or immediately useful.</t>
  </si>
  <si>
    <t>Statement #2 (Ray 6b): If I really love someone, I'll "go to the ends of the</t>
  </si>
  <si>
    <t>earth" to show them how I feel.</t>
  </si>
  <si>
    <t>Statement #3 (Ray 6b): I am known for my optimistic, enthusiastic, "can't</t>
  </si>
  <si>
    <t>keep-me-down", "never-say-die" attitude.</t>
  </si>
  <si>
    <t>Statement #4 (Ray 4b): I have lived my life soaring to the heights and plumbing</t>
  </si>
  <si>
    <t>the depths of human experience.</t>
  </si>
  <si>
    <t>Statement #5 (Ray 6a): I feel deeply that I am guided. I have complete faith in</t>
  </si>
  <si>
    <t>my guidance and I follow it.</t>
  </si>
  <si>
    <t>Statement #6 (Ray 4a): Creating beauty in everything I do is absolutely</t>
  </si>
  <si>
    <t>indispensable to me; I seek to become the "artist of my life".</t>
  </si>
  <si>
    <t>Statement #7 (Ray 7): I'm one for "straightening things up", and "sorting</t>
  </si>
  <si>
    <t>things out". "A place for everything and everything in its place" is my motto.</t>
  </si>
  <si>
    <t>Statement #8 (Ray 1a): Whatever life may throw at me, I stand in strength -</t>
  </si>
  <si>
    <t>firm, steadfast, unafraid - persisting until the end.</t>
  </si>
  <si>
    <t>Statement #9 (Ray 1b): I destroy the old and unnecessary with much less</t>
  </si>
  <si>
    <t>hesitation than most other people.</t>
  </si>
  <si>
    <t>Statement #10 (Ray 2): I almost always &lt;i&gt;identify&lt;/i&gt; (immediately and deeply)</t>
  </si>
  <si>
    <t>with people's feelings and states of mind - absorbing them as if they were my</t>
  </si>
  <si>
    <t>own.</t>
  </si>
  <si>
    <t>Statement #11 (Ray 1a): I am a natural leader.</t>
  </si>
  <si>
    <t>Statement #12 (Ray 3a): Above all I am a &lt;i&gt;thinker&lt;/i&gt;, using my intellect to</t>
  </si>
  <si>
    <t>think in the &lt;i&gt;broadest terms&lt;/i&gt; about whatever subject I am considering.</t>
  </si>
  <si>
    <t>Statement #13 (Ray 1a): Compared to others, I have an extremely strong and</t>
  </si>
  <si>
    <t>steadfast will.</t>
  </si>
  <si>
    <t>Statement #14 (Ray 7b): I am an "organization-person" - actually, a</t>
  </si>
  <si>
    <t>'re-organization person' - one whose predominant strength lies in designing,</t>
  </si>
  <si>
    <t>building, or efficiently managing all the many details of the newer kind of</t>
  </si>
  <si>
    <t>organizations (large or small) needed to help humanity solve its many problems</t>
  </si>
  <si>
    <t>Statement #15 (Ray 5): I am particularly good at applied mathematics - the kind</t>
  </si>
  <si>
    <t>of mathematics that calls for accurate calculations and for skill in various</t>
  </si>
  <si>
    <t>arithmetic operations that can be applied to the solution of practical</t>
  </si>
  <si>
    <t>problems.</t>
  </si>
  <si>
    <t>Statement #16 (Ray 1): When I compare myself to others, I can honestly say that</t>
  </si>
  <si>
    <t>I am an unusually powerful person - strength and steadfastness are two of my</t>
  </si>
  <si>
    <t>&lt;i&gt;commanding&lt;/i&gt; virtues.</t>
  </si>
  <si>
    <t>Statement #17 (Ray 4b): I fight, then make-up - fight again, then make-up</t>
  </si>
  <si>
    <t>again. It seems I can't help but do both!</t>
  </si>
  <si>
    <t>Statement #18 (Ray 4b): I love being dramatic, and my life is filled with</t>
  </si>
  <si>
    <t>dramatic experiences and emotional contrasts.</t>
  </si>
  <si>
    <t>Statement #19 (Ray 2b): Give me &lt;i&gt;wisdom&lt;/i&gt; above all; I value it more than</t>
  </si>
  <si>
    <t>many very essential qualities - power, love, intelligence, beauty, knowledge,</t>
  </si>
  <si>
    <t>idealism, order, etc. Wisdom comes first.</t>
  </si>
  <si>
    <t>Statement #20 (Ray 1): I am one who directs others.</t>
  </si>
  <si>
    <t>Statement #21 (Ray 4b): More than most people, my life has been filled with</t>
  </si>
  <si>
    <t>conflict (inner, outer, or both); very often I have felt torn between</t>
  </si>
  <si>
    <t>conflicting forces.</t>
  </si>
  <si>
    <t>Statement #22 (Ray 4b): My usual approach to doing things is characterized by</t>
  </si>
  <si>
    <t>bursts of incessant activity, followed by nearly equal periods of complete</t>
  </si>
  <si>
    <t>lethargy during which (even though I feel I should be active) I just can't get</t>
  </si>
  <si>
    <t>myself to do a thing. Then, suddenly, my mood changes, and again I fly into</t>
  </si>
  <si>
    <t>action.</t>
  </si>
  <si>
    <t>Statement #23 (Ray 5): I frequently approach problems or tasks through</t>
  </si>
  <si>
    <t>quantification. I analyze or evaluate a problem or task in terms of numbers,</t>
  </si>
  <si>
    <t>and determine a solution accordingly.</t>
  </si>
  <si>
    <t>Statement #24 (Ray 2b): All paths to the center of being-whether the paths of</t>
  </si>
  <si>
    <t>power, love, intelligence, beauty, knowledge, ecstasy, magic, etc.-are of equal</t>
  </si>
  <si>
    <t>value, but my particular path is the eternally patient pursuit of pure</t>
  </si>
  <si>
    <t>heart-felt wisdom, complete enlightenment and absolute truth.</t>
  </si>
  <si>
    <t>Statement #25 (Ray 4a): I simply love color and have a highly developed color</t>
  </si>
  <si>
    <t>sense that I express, in one way or another, at every opportunity.</t>
  </si>
  <si>
    <t>Statement #26 (Ray 6a): When I consider all the various ways of raising</t>
  </si>
  <si>
    <t>humanity, I think faith and belief in God, in some Higher Power or in some</t>
  </si>
  <si>
    <t>great Source of Truth are the most important.</t>
  </si>
  <si>
    <t>Statement #27 (Ray 1b): I am prepared, equipped and inclined to force matters</t>
  </si>
  <si>
    <t>and issue ultimatums whenever I think it necessary.</t>
  </si>
  <si>
    <t>Statement #28 (Ray 5a): I place a very high value upon strict, factual</t>
  </si>
  <si>
    <t>accuracy-even when others might lose patience with such precision and</t>
  </si>
  <si>
    <t>exactitude.</t>
  </si>
  <si>
    <t>Statement #29 (Ray 7a): I am almost always extremely careful about handling</t>
  </si>
  <si>
    <t>even the smallest details; I want things done properly.</t>
  </si>
  <si>
    <t>Statement #30 (Ray 2): I always seek to develop a complete understanding of</t>
  </si>
  <si>
    <t>people-a deep, intuitive, 'heart to heart' understanding.</t>
  </si>
  <si>
    <t>Statement #31 (Ray 5a): Whenever I conduct a study, I do so rigorously and</t>
  </si>
  <si>
    <t>systematically-thoroughly mastering all the factual detail of my subject.</t>
  </si>
  <si>
    <t>Statement #32 (Ray 1b): I am well endowed with the dynamic power to smash</t>
  </si>
  <si>
    <t>through obstacles-and I do!</t>
  </si>
  <si>
    <t>Statement #33 (Ray 5b): I am actively involved (vocationally or avocationally)</t>
  </si>
  <si>
    <t>in one or more of the "exact sciences" such as physics, chemistry, astronomy,</t>
  </si>
  <si>
    <t>biology, electronics, computer science, etc. or their many combinations</t>
  </si>
  <si>
    <t>extensions or applications.</t>
  </si>
  <si>
    <t>Statement #34 (Ray 5b): I approach problem solving through first-hand</t>
  </si>
  <si>
    <t>observation, carefully examining all the particulars. Then I begin</t>
  </si>
  <si>
    <t>experimenting methodically, using a "trial and error" procedure, and I persist</t>
  </si>
  <si>
    <t>until I've proven to myself that I have a solution that really works.</t>
  </si>
  <si>
    <t>Statement #35 (Ray 1b): I am one who "takes the Kingdom of Heaven by storm".</t>
  </si>
  <si>
    <t>Statement #36 (Ray 2): I have a highly developed ability to perceive clearly</t>
  </si>
  <si>
    <t>and with intuitive foresight. This ability is especially keen when applied to</t>
  </si>
  <si>
    <t>understanding people-their potentials, motives, problems and relationships.</t>
  </si>
  <si>
    <t>Statement #37 (Ray 2a): I have a deep-seated need to nurture and comfort</t>
  </si>
  <si>
    <t>people, even if I don't know them personally.</t>
  </si>
  <si>
    <t>Statement #38 (Ray 7a): I'm a habitual time-scheduler and list-maker; that's</t>
  </si>
  <si>
    <t>how I make sure I do everything I have to do, at the time it should be done,</t>
  </si>
  <si>
    <t>and in the time I have to do it.</t>
  </si>
  <si>
    <t>Statement #39 (Ray 3a): Though there are many worthy pursuits, I live my life</t>
  </si>
  <si>
    <t>principally as an intellectual, mostly engaged in the world of thought.</t>
  </si>
  <si>
    <t>Statement #40 (Ray 1b): I have no real difficulty terminating or discarding</t>
  </si>
  <si>
    <t>things. In fact, it often exhilarates me-especially when something old and</t>
  </si>
  <si>
    <t>outworn has to be eliminated so that something fresh and new can take its</t>
  </si>
  <si>
    <t>place.</t>
  </si>
  <si>
    <t>Statement #41 (Ray 5b): I enjoy tinkering, and taking things apart (pieces of</t>
  </si>
  <si>
    <t>equipment, mechanical devices, various objects, etc.,) to see how they are put</t>
  </si>
  <si>
    <t>together, how they work, and how they can be repaired.</t>
  </si>
  <si>
    <t>Statement #42 (Ray 6): I often vow to God (or to myself or to others) that I</t>
  </si>
  <si>
    <t>will uphold some high ideal.</t>
  </si>
  <si>
    <t>Statement #43 (Ray 6a): I long to live my life with faithfulness and loyalty,</t>
  </si>
  <si>
    <t>earnestly serving those I love.</t>
  </si>
  <si>
    <t>Statement #44 (Ray 3): I talk a great deal-more than most people. My mind is</t>
  </si>
  <si>
    <t>usually filled with many interesting thoughts, and I just have to give them</t>
  </si>
  <si>
    <t>verbal expression.</t>
  </si>
  <si>
    <t>Statement #45 (Ray 1): I have a striking ability to initiate action,</t>
  </si>
  <si>
    <t>galvanizing others into activity. I deliver the hammer stroke that sets things</t>
  </si>
  <si>
    <t>vibrating.</t>
  </si>
  <si>
    <t>Statement #46 (Ray 3a): My writing style is often abstract, complex and rather</t>
  </si>
  <si>
    <t>involved. I enjoy elaboration and ramification, and I extend my mind into</t>
  </si>
  <si>
    <t>numerous fields in order to combine many strands of thought.</t>
  </si>
  <si>
    <t>Statement #47 (Ray 4a): Experiencing the beauty that arises from the</t>
  </si>
  <si>
    <t>harmonious, aesthetically appealing arrangement of my personal and social</t>
  </si>
  <si>
    <t>surroundings is vital to my happiness.</t>
  </si>
  <si>
    <t>Statement #48 (Ray 7b): My task is to "bring Heaven to Earth"-not just in</t>
  </si>
  <si>
    <t>general as all servers do, but through the &lt;i&gt;excellent expression of</t>
  </si>
  <si>
    <t>archetypal heavenly forms&lt;/i&gt; through &lt;i&gt;perfected earthly forms.&lt;/i&gt;</t>
  </si>
  <si>
    <t>Statement #49 (Ray 3): I enjoy "figuring the odds"-speculating and conjecturing</t>
  </si>
  <si>
    <t>on the probabilities.</t>
  </si>
  <si>
    <t>Statement #50 (Ray 7a): Leave the practical details to me; I will organize them</t>
  </si>
  <si>
    <t>and execute them in the most efficient way.</t>
  </si>
  <si>
    <t>Statement #51 (Ray 3): I reason with unusual facility about highly abstract,</t>
  </si>
  <si>
    <t>theoretical issues in which a complex web of abstract relationships must be</t>
  </si>
  <si>
    <t>clearly and exactly understood. (For example: higher mathematics, academic</t>
  </si>
  <si>
    <t>philosophy, economic theory, commodity and stock projections, historical</t>
  </si>
  <si>
    <t>trends, etc.)</t>
  </si>
  <si>
    <t>Statement #52 (Ray 7a): In almost everything I do, the most natural thing is</t>
  </si>
  <si>
    <t>for me to develop a routine or personal ritual-a regular pattern of action</t>
  </si>
  <si>
    <t>which works efficiently for me, and which I like to repeat.</t>
  </si>
  <si>
    <t>Statement #53 (Ray 4): I compromise too readily when; instead, I should stand</t>
  </si>
  <si>
    <t>up for principles.</t>
  </si>
  <si>
    <t>Statement #54 (Ray 1a): I am a resolute individual, highly courageous in the</t>
  </si>
  <si>
    <t>face of all kinds of dangers.</t>
  </si>
  <si>
    <t>Statement #55 (Ray 3b): When I consider all the various ways of raising</t>
  </si>
  <si>
    <t>humanity, I think good business, intelligent economics; sound monetary</t>
  </si>
  <si>
    <t>practices and widespread financial opportunity are the most important.</t>
  </si>
  <si>
    <t>Statement #56 (Ray 5): I like to read scholarly or technical publications that</t>
  </si>
  <si>
    <t>explain, in considerable detail, developments in certain specialized fields of</t>
  </si>
  <si>
    <t>enquiry.</t>
  </si>
  <si>
    <t>Statement #57 (Ray 1): When opposed by anyone or anything, my &lt;i&gt;will to</t>
  </si>
  <si>
    <t>conquer&lt;/i&gt; rises immediately.</t>
  </si>
  <si>
    <t>Statement #58 (Ray 5): I am animated by the spirit of scientific discovery, and</t>
  </si>
  <si>
    <t>derive enjoyment and satisfaction from the pursuit of scientific investigation.</t>
  </si>
  <si>
    <t>Statement #59 (Ray 1a): I am firmly purposeful in almost everything I think or</t>
  </si>
  <si>
    <t>do.</t>
  </si>
  <si>
    <t>Statement #60 (Ray 4): Not only am I irresistibly drawn to the creative arts,</t>
  </si>
  <si>
    <t>but also I express and release my emotions through some form of artistic</t>
  </si>
  <si>
    <t>creativity.</t>
  </si>
  <si>
    <t>Statement #61 (Ray 5): I generally have a very objective attitude, arising from</t>
  </si>
  <si>
    <t>a cool, dispassionate, highly mental and analytical examination of life</t>
  </si>
  <si>
    <t>situations.</t>
  </si>
  <si>
    <t>Statement #62 (Ray 1a): I have the strength and independence to stand alone; I</t>
  </si>
  <si>
    <t>require the support and company of others far less than most people do.</t>
  </si>
  <si>
    <t>Statement #63 (Ray 2): Because it does my heart good to see people grow and</t>
  </si>
  <si>
    <t>develop, one of my greatest pleasures is to be a teacher.</t>
  </si>
  <si>
    <t>Statement #64 (Ray 6a): I hold those I love very close to me; I feel utterly</t>
  </si>
  <si>
    <t>devoted to them and inseparably connected.</t>
  </si>
  <si>
    <t>Statement #65 (Ray 7b): I am a practical ritualist-one who uses organized</t>
  </si>
  <si>
    <t>movement, regulated thought, and the rhythmic word (as well as the magical</t>
  </si>
  <si>
    <t>language of color, music and symbol) to invoke the higher forces to humanity's</t>
  </si>
  <si>
    <t>aid.</t>
  </si>
  <si>
    <t>Statement #66 (Ray 2a): In my own quiet, gentle and loving way, I make it a</t>
  </si>
  <si>
    <t>point to emphasize the positive. I almost always have something good to think</t>
  </si>
  <si>
    <t>or say about people.</t>
  </si>
  <si>
    <t>Statement #67 (Ray 2a): I draw people together through warmth and magnetism,</t>
  </si>
  <si>
    <t xml:space="preserve">and my love helps to hold them together. </t>
  </si>
  <si>
    <t>Statement #68 (Ray 1): For whatever reason, I am strongly inclined to be</t>
  </si>
  <si>
    <t>dominant. I do not shrink from imposing authority.</t>
  </si>
  <si>
    <t>Statement #69 (Ray 5a): My intellect is precise, highly analytical, and sharply</t>
  </si>
  <si>
    <t>focused on factual knowledge and specific, concrete issues.</t>
  </si>
  <si>
    <t>Statement #70 (Ray 5a): I give close, detailed (yet intuitive) study to even</t>
  </si>
  <si>
    <t>the broadest of subjects; some call my approach pedantic, but my aim is to</t>
  </si>
  <si>
    <t>achieve complete comprehension of all related factors, becoming so thoroughly</t>
  </si>
  <si>
    <t>familiar with a subject that (using my preferred method of "meticulous</t>
  </si>
  <si>
    <t>entirety") I absorb that subject entirely.</t>
  </si>
  <si>
    <t>Statement #71 (Ray 6b): When I pursue a high ideal, I devote myself to it</t>
  </si>
  <si>
    <t>one-pointedly with fervent emotional intensity.</t>
  </si>
  <si>
    <t>Statement #72 (Ray 6): I hold fast to certain lofty ideals that I frequently</t>
  </si>
  <si>
    <t>and enthusiastically reaffirm to myself and emphasize to others. These ideals</t>
  </si>
  <si>
    <t>are my "guiding star", and by them I chart my course in life.</t>
  </si>
  <si>
    <t>Statement #73 (Ray 7): I think appearances are very important; I invest</t>
  </si>
  <si>
    <t>considerable energy promoting good appearance in all aspects of my life and</t>
  </si>
  <si>
    <t>circumstances.</t>
  </si>
  <si>
    <t>Statement #74 (Ray 6b): Whenever I "go for" something, I go for it</t>
  </si>
  <si>
    <t>passionately, with unbounded enthusiasm.</t>
  </si>
  <si>
    <t>Statement #75 (Ray 3b): My agile, intelligent mind is well suited to work in</t>
  </si>
  <si>
    <t>the field of economics and finance.</t>
  </si>
  <si>
    <t>Statement #76 (Ray 5b): When technical problems arise, I'm in my element as the</t>
  </si>
  <si>
    <t>trouble-shooter.</t>
  </si>
  <si>
    <t>Statement #77 (Ray 6a): I pray in complete trust that my prayers are always</t>
  </si>
  <si>
    <t>answered by God or some Higher Power, and in humble willingness to accept</t>
  </si>
  <si>
    <t>whatever answers or responses I receive.</t>
  </si>
  <si>
    <t>Statement #78 (Ray 4a): I love to create colorful and aesthetically appealing</t>
  </si>
  <si>
    <t>ensembles, compositions or mixtures by imaginatively making an artistic unity</t>
  </si>
  <si>
    <t>of things that are not usually found together.</t>
  </si>
  <si>
    <t>Statement #79 (Ray 4b): The feeling of being "down" and discouraged comes over</t>
  </si>
  <si>
    <t>me frequently, but the mood soon lifts and I'm "up" and ready to try again.</t>
  </si>
  <si>
    <t>Statement #80 (Ray 3b): I enjoy moving money here and there according to my</t>
  </si>
  <si>
    <t>best anticipation of profit.</t>
  </si>
  <si>
    <t>Statement #81 (Ray 3b): My intelligently adaptable nature and my shrewd</t>
  </si>
  <si>
    <t>foresight of commercial trends make business activity my natural field of</t>
  </si>
  <si>
    <t>expression.</t>
  </si>
  <si>
    <t>Statement #82 (Ray 3b): More than many people, I like to "be smart" with</t>
  </si>
  <si>
    <t>money-speculating, investing and using my wits to generate profit.</t>
  </si>
  <si>
    <t>Statement #83 (Ray 4): I think, write, and speak in colorful words and images.</t>
  </si>
  <si>
    <t>Statement #84 (Ray 1b): When I am in a personal or professional situation that</t>
  </si>
  <si>
    <t>should not continue as it is, I prefer drastic and liberating adjustments that</t>
  </si>
  <si>
    <t>end the old conditions abruptly.</t>
  </si>
  <si>
    <t>Statement #85 (Ray 3b): I especially enjoy those aspects of any business</t>
  </si>
  <si>
    <t>enterprise that call for me to arrange transactions cleverly and creatively.</t>
  </si>
  <si>
    <t>Statement #86 (Ray 5a): When I explain something, I make certain I am extremely</t>
  </si>
  <si>
    <t>lucid, logical and specific (offering concrete examples to illustrate my</t>
  </si>
  <si>
    <t>point), so my listener can grasp every single detail with complete clarity.</t>
  </si>
  <si>
    <t>Statement #87 (Ray 2): I continually meditate and study for the purpose of</t>
  </si>
  <si>
    <t>achieving complete enlightenment and profound understand of truth-even though</t>
  </si>
  <si>
    <t>such time-consuming, exhaustive understanding may not have an immediate,</t>
  </si>
  <si>
    <t>practical application in present circumstances.</t>
  </si>
  <si>
    <t>Statement #88 (Ray 4): I love color; but I don't just love it-I &lt;i&gt;produce</t>
  </si>
  <si>
    <t>it&lt;/i&gt; in all I create, and I &lt;i&gt;express my color-sense&lt;/i&gt; in the clothing</t>
  </si>
  <si>
    <t>that I wear.</t>
  </si>
  <si>
    <t>Statement #89 (Ray 7a): I am one of those who requires that all things to be</t>
  </si>
  <si>
    <t>done decently and in order.</t>
  </si>
  <si>
    <t>Statement #90 (Ray 5b): When I look at a piece of equipment, my first thought</t>
  </si>
  <si>
    <t>is "how does it work?" then I set myself to finding out.</t>
  </si>
  <si>
    <t>Statement #91 (Ray 3): I spend a great deal of time communicating a broad range</t>
  </si>
  <si>
    <t>of ideas and information through whatever means are available to me-whether</t>
  </si>
  <si>
    <t>word-of-mouth or the many types of media.</t>
  </si>
  <si>
    <t>Statement #92 (Ray 6): I am marching towards the Light.</t>
  </si>
  <si>
    <t>Statement #93 (Ray 6): I frequently experience strong feelings of devotion.</t>
  </si>
  <si>
    <t>Statement #94 (Ray 2b): I love and deeply respect the Christ and His example of</t>
  </si>
  <si>
    <t>pure love, but my nature inclines me to seek enlightenment and Self-realization</t>
  </si>
  <si>
    <t>through the application of my heart and meditative mind to the profound wisdom</t>
  </si>
  <si>
    <t>taught by the Buddha.</t>
  </si>
  <si>
    <t>Statement #95 (Ray 7): I focus a good deal of attention on the body-on rules</t>
  </si>
  <si>
    <t>and regimens to keep it vitally healthy, or on programs for cultivating its</t>
  </si>
  <si>
    <t>full potential.</t>
  </si>
  <si>
    <t>Statement #96 (Ray 3): I'm very good at "plotting and planning" - figuring out</t>
  </si>
  <si>
    <t>what I will do many moves ahead. I'm really an excellent strategist.</t>
  </si>
  <si>
    <t>Statement #97 (Ray 1): Compared to others I am a powerful individual - strength</t>
  </si>
  <si>
    <t>and steadfastness are two of my predominant virtues.</t>
  </si>
  <si>
    <t>Statement #98 (Ray 4a): Not only am I irresistibly drawn to the creative arts,</t>
  </si>
  <si>
    <t>Statement #99 (Ray 5b): I feel at home in laboratories, and would enjoy working</t>
  </si>
  <si>
    <t>in some kind of laboratory setting, where knowledge is pursued and confirmed</t>
  </si>
  <si>
    <t>experimentally.</t>
  </si>
  <si>
    <t>Statement #100 (Ray 6): I desire to give myself totally to a worthy or an ideal</t>
  </si>
  <si>
    <t>cause.</t>
  </si>
  <si>
    <t>Statement #101 (Ray 7a): I am one who really understands the value and</t>
  </si>
  <si>
    <t>importance of upholding the law and "playing by the rules".</t>
  </si>
  <si>
    <t>Statement #102 (Ray 2b): Through profound study and extended deep meditation, I</t>
  </si>
  <si>
    <t>am determined to achieve an intuitive, totally inclusive yet meticulously</t>
  </si>
  <si>
    <t>detailed understanding of the patterned beauty of the whole.</t>
  </si>
  <si>
    <t>Statement #103 (Ray 6a): I love to worship God, and am filled with reverence</t>
  </si>
  <si>
    <t>for great saints and sages who exemplify the Creator's Ways.</t>
  </si>
  <si>
    <t>Statement #104 (Ray 3b): I am a tactician and strategist-a person who always</t>
  </si>
  <si>
    <t>likes to have a "game plan".</t>
  </si>
  <si>
    <t>Statement #105 (Ray 6b): I am a modern 'crusader' in a noble cause.</t>
  </si>
  <si>
    <t>Statement #106 (Ray 2a): My way is to freely share the radiant sunshine of</t>
  </si>
  <si>
    <t>heart-felt love with as many people as possible.</t>
  </si>
  <si>
    <t>Statement #107 (Ray 1b): I tell the truth in a straight and direct manner; it</t>
  </si>
  <si>
    <t>may hurt or disturb some, but the truth is the truth and I am not afraid to</t>
  </si>
  <si>
    <t>tell it just as it is.</t>
  </si>
  <si>
    <t>Statement #108 (Ray 3): The unusual flexibility and fertility of my mind make</t>
  </si>
  <si>
    <t>it easy for me to modify and adapt ideas in all kinds of ways; I'm very good at</t>
  </si>
  <si>
    <t>helping people see things from a variety of novel angles, thereby multiplying</t>
  </si>
  <si>
    <t>their options.</t>
  </si>
  <si>
    <t>Statement #109 (Ray 7): Some people say my "head is in the clouds", but I do</t>
  </si>
  <si>
    <t>not worry myself or others over what I consider little unimportant things.</t>
  </si>
  <si>
    <t>Though to others such things are so often important, to me they are usually</t>
  </si>
  <si>
    <t>just trifles that I just can't be bothered with.</t>
  </si>
  <si>
    <t>Statement #110 (Ray 4a): I'm always finding myself "in the middle"- a mediating</t>
  </si>
  <si>
    <t>bridge and an agent of reconciliation between contradictory opinions and</t>
  </si>
  <si>
    <t>contending forces.</t>
  </si>
  <si>
    <t>Statement #111 (Ray 5a): Not only do I enjoy doing research, but I also have</t>
  </si>
  <si>
    <t>the patience and perseverance to track the smallest fact to its source in order</t>
  </si>
  <si>
    <t>to ensure the accuracy of my research.</t>
  </si>
  <si>
    <t>Statement #112 (Ray 4a): I am a skillful "peace-maker" because I almost always</t>
  </si>
  <si>
    <t>have a true understanding of "both sides" of conflicted situations and actually</t>
  </si>
  <si>
    <t>enjoy the often stressful give-and-take process of finding those points of</t>
  </si>
  <si>
    <t>mutual agreement that are necessary for resolving conflict into harmony.</t>
  </si>
  <si>
    <t>Statement #113 (Ray 2a): It is easier for me than it is for most to establish</t>
  </si>
  <si>
    <t>kind, warm and loving relationships with the people I meet.</t>
  </si>
  <si>
    <t>Statement #114 (Ray 2): It is most natural for me to approach any important</t>
  </si>
  <si>
    <t>goal patiently and sensitively. I accomplish much through tact,</t>
  </si>
  <si>
    <t>considerateness, and the wise use of slow action.</t>
  </si>
  <si>
    <t>Statement #115 (Ray 7): I attach real importance to the manner and style in</t>
  </si>
  <si>
    <t>which a thing is done. I'm a great one for doing everything "in good form".</t>
  </si>
  <si>
    <t>Statement #116 (Ray 2b): Though there are many ways to express love, my</t>
  </si>
  <si>
    <t>particular way is to blend love with austere wisdom rather than simply to pour</t>
  </si>
  <si>
    <t>forth pure, unconditional love.</t>
  </si>
  <si>
    <t>Statement #117 (Ray 5a): Being intent on distinguishing one thing from another,</t>
  </si>
  <si>
    <t>I seek to discover or learn the correct classification or name for anything I</t>
  </si>
  <si>
    <t>examine, so that I can know exactly what a thing is and what it isn't.</t>
  </si>
  <si>
    <t>Statement #118 (Ray 3): I'm a &lt;i&gt;very&lt;/i&gt; active individual-many have said,</t>
  </si>
  <si>
    <t>hyper-active. There are so many things to do and one just can't get them done</t>
  </si>
  <si>
    <t>by moving slowly.</t>
  </si>
  <si>
    <t>Statement #119 (Ray 7a): When I arrange things, I am more particular than most</t>
  </si>
  <si>
    <t>people about making the arrangement exact, accurate or "just so"!</t>
  </si>
  <si>
    <t>Statement #120 (Ray 7b): I am constantly restructuring the existing order of</t>
  </si>
  <si>
    <t>things, renovating and re-designing the practical aspects of daily</t>
  </si>
  <si>
    <t>living-whether in my own personal and professional sphere, or in a much larger</t>
  </si>
  <si>
    <t>context.</t>
  </si>
  <si>
    <t>Statement #121 (Ray 1a): I am usually the power at the center of things; it is</t>
  </si>
  <si>
    <t>a position that is completely natural for me.</t>
  </si>
  <si>
    <t>Statement #122 (Ray 6b): When I truly aspire to reach a goal, I "catch fire",</t>
  </si>
  <si>
    <t>and "burn with enthusiasm" until I get there.</t>
  </si>
  <si>
    <t>Statement #123 (Ray 3a): I operate on the philosophical premise that truth can</t>
  </si>
  <si>
    <t>actually be reached without scientific experimentation, principally by using</t>
  </si>
  <si>
    <t>rigorous, logical, deductive thinking-provided that one's premises are correct</t>
  </si>
  <si>
    <t>and one's reasoning is sound.</t>
  </si>
  <si>
    <t>Statement #124 (Ray 4a): Because disharmony always makes me feel extremely</t>
  </si>
  <si>
    <t>uncomfortable, I act immediately to restore harmony as quickly and as</t>
  </si>
  <si>
    <t>skillfully as possible.</t>
  </si>
  <si>
    <t>Statement #125 (Ray 3a): I am a philosopher-an intellectual. In my search for</t>
  </si>
  <si>
    <t>broad philosophical comprehension, the intricate, endlessly complex world of</t>
  </si>
  <si>
    <t>the intellect is my true home.</t>
  </si>
  <si>
    <t>Statement #126 (Ray 1): I have a masterful way of directing people to do my</t>
  </si>
  <si>
    <t>will or the Will of a Greater Being-in fact I insist they do so.</t>
  </si>
  <si>
    <t>Statement #127 (Ray 2a): Often I feel an overflowing of sympathy and compassion</t>
  </si>
  <si>
    <t>for all people. At such special times, I love and forgive all unconditionally,</t>
  </si>
  <si>
    <t>no matter who they are, or what they may have done.</t>
  </si>
  <si>
    <t>Statement #128 (Ray 7b): I have a very real ability to bring rhythmic order out</t>
  </si>
  <si>
    <t>of the chaos of human living, by 'grounding' transformational ideas into</t>
  </si>
  <si>
    <t>practical activity, and "seeing them through" to perfected expression.</t>
  </si>
  <si>
    <t>Statement #129 (Ray 7b): I am a modern 'magician'. Being to a sufficient extent</t>
  </si>
  <si>
    <t>familiar with the angelic and elemental forces of nature, I carefully and</t>
  </si>
  <si>
    <t>capably utilize the practical laws of will and thought to link spirit with</t>
  </si>
  <si>
    <t>matter for the benefit of humanity.</t>
  </si>
  <si>
    <t>Statement #130 (Ray 1): When I determine what must be done, I absolutely refuse</t>
  </si>
  <si>
    <t>to let sentiment, emotion or attachments to people prevent me from fully</t>
  </si>
  <si>
    <t>executing my intention.</t>
  </si>
  <si>
    <t>Statement #131 (Ray 4b): I am both courageous and cowardly (and often at the</t>
  </si>
  <si>
    <t>same time); which of the two I express depends on my mood, which often changes.</t>
  </si>
  <si>
    <t>Statement #132 (Ray 4): Whenever tension builds up, I almost always say or do</t>
  </si>
  <si>
    <t>something humorous to release the tension.</t>
  </si>
  <si>
    <t>Statement #133 (Ray 7a): I derive great satisfaction from devising or</t>
  </si>
  <si>
    <t>participating in thoroughly planned, highly structured programs of action, in</t>
  </si>
  <si>
    <t>which appropriate procedures are clearly detailed, and intended results are</t>
  </si>
  <si>
    <t>clearly defined.</t>
  </si>
  <si>
    <t>Statement #134 (Ray 3a): I delight in mental gymnastics and the demonstration</t>
  </si>
  <si>
    <t>of intellectual virtuosity.</t>
  </si>
  <si>
    <t>Statement #135 (Ray 4): My usual way of writing and speaking is to express my</t>
  </si>
  <si>
    <t>thoughts with feeling-freely, spontaneously, and often poetically.</t>
  </si>
  <si>
    <t>Statement #136 (Ray 4): I'm very good at entertaining and amusing people with</t>
  </si>
  <si>
    <t>sparkling, imaginative conversation, but I'm just as likely to reverse myself</t>
  </si>
  <si>
    <t>become introspectively or even gloomily silent.</t>
  </si>
  <si>
    <t>Statement #137 (Ray 5b): I not only have deep interest in inventing, but some</t>
  </si>
  <si>
    <t>ability as an inventor in the field of technology.</t>
  </si>
  <si>
    <t>Statement #138 (Ray 2a): I constantly practice loving kindness in all my life</t>
  </si>
  <si>
    <t>encounters and experiences.</t>
  </si>
  <si>
    <t>Statement #139 (Ray 6): Whenever my cherished ideals are challenged, I</t>
  </si>
  <si>
    <t>zealously rise to their defense.</t>
  </si>
  <si>
    <t>Statement #140 (Ray 6a): I often long to be where everything is pure and</t>
  </si>
  <si>
    <t>perfect-call it "utopia" or call it "paradise".</t>
  </si>
  <si>
    <t>Statement #141 (Ray 7b): The way I live my life can accurately be described as</t>
  </si>
  <si>
    <t>ritualistic; ceremony, magic and resultant manifestation are major themes in</t>
  </si>
  <si>
    <t>my consciousness and activity.</t>
  </si>
  <si>
    <t xml:space="preserve">   1:DT   2:DT   3:MF   4:IB   5:MT   6:IB   7:DF   8:MT   9:IB  10:UT</t>
  </si>
  <si>
    <t xml:space="preserve">  11:UT  12:DT  13:UT  14:UF  15:IB  16:MT  17:MT  18:IB  19:DT  20:DT</t>
  </si>
  <si>
    <t xml:space="preserve">  21:MT  22:MT  23:IB  24:UT  25:MT  26:UT  27:MT  28:DT  29:MT  30:DT</t>
  </si>
  <si>
    <t xml:space="preserve">  31:DT  32:MT  33:DF  34:MF  35:UT  36:UT  37:DT  38:DF  39:UT  40:UF</t>
  </si>
  <si>
    <t xml:space="preserve">  41:DF  42:UT  43:UT  44:UT  45:DT  46:DT  47:MT  48:IB  49:MF  50:UF</t>
  </si>
  <si>
    <t xml:space="preserve">  51:DT  52:IB  53:MT  54:IB  55:MF  56:UF  57:MT  58:MF  59:UT  60:UT</t>
  </si>
  <si>
    <t xml:space="preserve">  61:UF  62:UT  63:DT  64:DT  65:MT  66:MF  67:MT  68:DT  69:DT  70:DT</t>
  </si>
  <si>
    <t xml:space="preserve">  71:UT  72:DT  73:MF  74:UT  75:UF  76:DF  77:IB  78:UF  79:DT  80:MF</t>
  </si>
  <si>
    <t xml:space="preserve">  81:DF  82:UF  83:UT  84:UF  85:UF  86:UT  87:DT  88:MT  89:IB  90:DF</t>
  </si>
  <si>
    <t xml:space="preserve">  91:DT  92:UT  93:UT  94:IB  95:MF  96:MF  97:UT  98:UT  99:DF 100:DT</t>
  </si>
  <si>
    <t xml:space="preserve"> 101:MT 102:DT 103:MT 104:MF 105:DT 106:MT 107:MF 108:DT 109:UT 110:UT</t>
  </si>
  <si>
    <t xml:space="preserve"> 111:MT 112:IB 113:UT 114:MT 115:MF 116:DT 117:DT 118:MF 119:UF 120:DF</t>
  </si>
  <si>
    <t xml:space="preserve"> 121:DT 122:UT 123:DT 124:UT 125:DT 126:UT 127:UT 128:UF 129:MF 130:IB</t>
  </si>
  <si>
    <t xml:space="preserve"> 131:UT 132:UT 133:MF 134:DT 135:IB 136:UT 137:DF 138:MT 139:UT 140:MF</t>
  </si>
  <si>
    <t xml:space="preserve"> 141:MF</t>
  </si>
  <si>
    <t>1) DT: 1 2 12 19 20 28 30 31 37 45 46 51 63 64 68 69 70 72 79 87 91 100 102 105 108 116 117 121 123 125 134</t>
  </si>
  <si>
    <t>2) UT: 10 11 13 24 26 35 36 39 42 43 44 59 60 62 71 74 83 86 92 93 97 98 109 110 113 122 124 126 127 131 132 136 139</t>
  </si>
  <si>
    <t>3) MT: 5 8 16 17 21 22 25 27 29 32 47 53 57 65 67 88 101 103 106 111 114 138</t>
  </si>
  <si>
    <t>4) IB: 4 6 9 15 18 23 48 52 54 77 89 94 112 130 135</t>
  </si>
  <si>
    <t>5) MF: 3 34 49 55 58 66 73 80 95 96 104 107 115 118 129 133 140 141</t>
  </si>
  <si>
    <t>6) UF: 14 40 50 56 61 75 78 82 84 85 119 128</t>
  </si>
  <si>
    <t>7) DF: 7 33 38 41 76 81 90 99 120 137</t>
  </si>
  <si>
    <t xml:space="preserve">   1:UT   2:UT   3:MF   4:MT   5:MF   6:UT   7:MF   8:MF   9:UF  10:UT</t>
  </si>
  <si>
    <t xml:space="preserve">  11:MT  12:UT  13:MT  14:DF  15:IB  16:IB  17:DT  18:UT  19:UT  20:MT</t>
  </si>
  <si>
    <t xml:space="preserve">  21:UT  22:UT  23:MF  24:MF  25:UT  26:MT  27:IB  28:IB  29:UF  30:UT</t>
  </si>
  <si>
    <t xml:space="preserve">  31:MT  32:IB  33:DF  34:DF  35:IB  36:MT  37:UT  38:DF  39:MT  40:UF</t>
  </si>
  <si>
    <t xml:space="preserve">  41:DF  42:UT  43:MT  44:UT  45:DT  46:DT  47:IB  48:IB  49:UF  50:UF</t>
  </si>
  <si>
    <t xml:space="preserve">  51:UT  52:UF  53:UT  54:MF  55:DF  56:DF  57:UT  58:DF  59:IB  60:DT</t>
  </si>
  <si>
    <t xml:space="preserve">  61:DF  62:MT  63:MT  64:UT  65:MT  66:UF  67:IB  68:MT  69:MT  70:MT</t>
  </si>
  <si>
    <t xml:space="preserve">  71:DT  72:DT  73:MF  74:DT  75:DF  76:DF  77:MF  78:DF  79:DT  80:DF</t>
  </si>
  <si>
    <t xml:space="preserve">  81:DF  82:DF  83:UT  84:UF  85:DF  86:MT  87:UT  88:UT  89:MF  90:DF</t>
  </si>
  <si>
    <t xml:space="preserve">  91:UT  92:UT  93:UT  94:IB  95:MT  96:UF  97:MT  98:DT  99:DF 100:UT</t>
  </si>
  <si>
    <t xml:space="preserve"> 101:UF 102:UT 103:IB 104:UF 105:UT 106:MF 107:UF 108:UT 109:DT 110:UT</t>
  </si>
  <si>
    <t xml:space="preserve"> 111:MF 112:MF 113:IB 114:MF 115:DF 116:MT 117:MT 118:UT 119:UF 120:DF</t>
  </si>
  <si>
    <t xml:space="preserve"> 121:MT 122:DT 123:UT 124:DT 125:UT 126:MT 127:IB 128:DF 129:UF 130:UF</t>
  </si>
  <si>
    <t xml:space="preserve"> 131:DT 132:MT 133:DF 134:UT 135:UT 136:DT 137:DF 138:IB 139:DT 140:UF</t>
  </si>
  <si>
    <t xml:space="preserve"> 141:UF</t>
  </si>
  <si>
    <t>1) DT: 17 45 46 60 71 72 74 79 98 109 122 124 131 136 139</t>
  </si>
  <si>
    <t>2) UT: 1 2 6 10 12 18 19 21 22 25 30 37 42 44 51 53 57 64 83 87 88 91 92 93 100 102 105 108 110 118 123 125 134 135</t>
  </si>
  <si>
    <t>3) MT: 4 11 13 20 26 31 36 39 43 62 63 65 68 69 70 86 95 97 116 117 121 126 132</t>
  </si>
  <si>
    <t>4) IB: 15 16 27 28 32 35 47 48 59 67 94 103 113 127 138</t>
  </si>
  <si>
    <t>5) MF: 3 5 7 8 23 24 54 73 77 89 106 111 112 114</t>
  </si>
  <si>
    <t>6) UF: 9 29 40 49 50 52 66 84 96 101 104 107 119 129 130 140 141</t>
  </si>
  <si>
    <t>7) DF: 14 33 34 38 41 55 56 58 61 75 76 78 80 81 82 85 90 99 115 120 128 133 137</t>
  </si>
  <si>
    <t>Michael David Robbins</t>
  </si>
  <si>
    <t>Phoenix, AZ, USA</t>
  </si>
  <si>
    <t>Phoenix, Arizona, United States</t>
  </si>
  <si>
    <t>March, 31, 1943 12:34:40 CWT</t>
  </si>
  <si>
    <t>Esoteric University Director, Teacher</t>
  </si>
  <si>
    <t>Opera Director, Teacher of Singing</t>
  </si>
  <si>
    <t>Majors in Vocal Performance and Theatre. Favorite subjects: Esotericism, Esoteric Philosophy, Esoteric Astrology, Esoteric Rayology</t>
  </si>
  <si>
    <t>Finding the Universal Substratum and Being It</t>
  </si>
  <si>
    <t>To help the Ashram of the Master DK. To learn to Identify with Being and as Being</t>
  </si>
  <si>
    <t>Recognition that Esotericism contained the Truth</t>
  </si>
  <si>
    <t>About 56 years</t>
  </si>
  <si>
    <t>Since 1971--48 years, and if astrology and Masonry be added, then 53 years</t>
  </si>
  <si>
    <t>As long as I have studied Alice Bailey</t>
  </si>
  <si>
    <t>Since 1966, thus 53 years</t>
  </si>
  <si>
    <t>About 48 years</t>
  </si>
  <si>
    <t>3 and ultimately a Logoic 2</t>
  </si>
  <si>
    <t>Confident</t>
  </si>
  <si>
    <t>Ray 2 with a subray of 3</t>
  </si>
  <si>
    <t>Connfident</t>
  </si>
  <si>
    <t>Ray 4 going to Ray 6 or Ray1</t>
  </si>
  <si>
    <t>Ray3</t>
  </si>
  <si>
    <t>Ray6</t>
  </si>
  <si>
    <t xml:space="preserve"> Confident</t>
  </si>
  <si>
    <t xml:space="preserve"> 10 4 9 2 2 9 13 10 4 11 6 3 11 13 3 6 1 5 8 1 5 8 7 7 14 14</t>
  </si>
  <si>
    <t xml:space="preserve"> 14 4 13 19 23 23 27 6 9 21</t>
  </si>
  <si>
    <t>Copyright (c) 2010-2021 by Michael Robbins and Rick Good. All Rights Reserved.</t>
  </si>
  <si>
    <t>PC program release: April 5, 2021</t>
  </si>
  <si>
    <t>PC program and spreadsheet release: April 5, 2021.</t>
  </si>
  <si>
    <t>For more information visit: https://www.sevenray.org/education/</t>
  </si>
  <si>
    <t>Web: https://www.sevenray.org/education/</t>
  </si>
  <si>
    <t>The PIP III is offered free of charge, and is supported by voluntary contributions. If you would like to contribute and help continue the work, please visit https://www.sevenray.org/donate/. Thank you!</t>
  </si>
  <si>
    <t>please visit https://www.sevenray.org/donate/. Thank you!</t>
  </si>
</sst>
</file>

<file path=xl/styles.xml><?xml version="1.0" encoding="utf-8"?>
<styleSheet xmlns="http://schemas.openxmlformats.org/spreadsheetml/2006/main">
  <fonts count="5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Times"/>
    </font>
    <font>
      <b/>
      <sz val="24"/>
      <color theme="1"/>
      <name val="Times"/>
    </font>
    <font>
      <u/>
      <sz val="11"/>
      <color theme="10"/>
      <name val="Calibri"/>
      <family val="2"/>
    </font>
    <font>
      <b/>
      <sz val="11"/>
      <color theme="1"/>
      <name val="Times"/>
    </font>
    <font>
      <i/>
      <sz val="11"/>
      <color theme="1"/>
      <name val="Times"/>
    </font>
    <font>
      <sz val="11"/>
      <color rgb="FFFF0000"/>
      <name val="Times"/>
    </font>
    <font>
      <sz val="11"/>
      <color rgb="FFFF0000"/>
      <name val="Courier"/>
      <family val="3"/>
    </font>
    <font>
      <sz val="11"/>
      <color rgb="FF191970"/>
      <name val="Times"/>
    </font>
    <font>
      <sz val="11"/>
      <color rgb="FF191970"/>
      <name val="Courier"/>
      <family val="3"/>
    </font>
    <font>
      <sz val="11"/>
      <color rgb="FF008000"/>
      <name val="Times"/>
    </font>
    <font>
      <sz val="11"/>
      <color rgb="FF008000"/>
      <name val="Courier"/>
      <family val="3"/>
    </font>
    <font>
      <sz val="11"/>
      <color rgb="FFC0C000"/>
      <name val="Times"/>
    </font>
    <font>
      <sz val="11"/>
      <color rgb="FFC0C000"/>
      <name val="Courier"/>
      <family val="3"/>
    </font>
    <font>
      <sz val="11"/>
      <color rgb="FFFFA500"/>
      <name val="Times"/>
    </font>
    <font>
      <sz val="11"/>
      <color rgb="FFFFA500"/>
      <name val="Courier"/>
      <family val="3"/>
    </font>
    <font>
      <sz val="11"/>
      <color rgb="FFFF3EDF"/>
      <name val="Times"/>
    </font>
    <font>
      <sz val="11"/>
      <color rgb="FFFF3EDF"/>
      <name val="Courier"/>
      <family val="3"/>
    </font>
    <font>
      <sz val="11"/>
      <color rgb="FF9900CC"/>
      <name val="Times"/>
    </font>
    <font>
      <sz val="11"/>
      <color rgb="FF9900CC"/>
      <name val="Courier"/>
      <family val="3"/>
    </font>
    <font>
      <b/>
      <i/>
      <sz val="11"/>
      <color theme="1"/>
      <name val="Times"/>
    </font>
    <font>
      <b/>
      <sz val="11"/>
      <color rgb="FFFF0000"/>
      <name val="Times"/>
    </font>
    <font>
      <i/>
      <sz val="11"/>
      <color rgb="FFFF0000"/>
      <name val="Times"/>
    </font>
    <font>
      <b/>
      <sz val="11"/>
      <color rgb="FF191970"/>
      <name val="Times"/>
    </font>
    <font>
      <b/>
      <sz val="11"/>
      <color rgb="FF008000"/>
      <name val="Times"/>
    </font>
    <font>
      <b/>
      <sz val="11"/>
      <color rgb="FFC0C000"/>
      <name val="Times"/>
    </font>
    <font>
      <b/>
      <sz val="11"/>
      <color rgb="FFFFA500"/>
      <name val="Times"/>
    </font>
    <font>
      <b/>
      <sz val="11"/>
      <color rgb="FFFF3EDF"/>
      <name val="Times"/>
    </font>
    <font>
      <b/>
      <sz val="11"/>
      <color rgb="FF9900CC"/>
      <name val="Times"/>
    </font>
    <font>
      <i/>
      <sz val="11"/>
      <color rgb="FF9900CC"/>
      <name val="Times"/>
    </font>
    <font>
      <sz val="11"/>
      <color theme="1"/>
      <name val="Courier"/>
      <family val="3"/>
    </font>
    <font>
      <b/>
      <sz val="11"/>
      <color theme="1"/>
      <name val="Courier"/>
      <family val="3"/>
    </font>
    <font>
      <sz val="11"/>
      <color theme="1"/>
      <name val="Courier New"/>
      <family val="3"/>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55">
    <xf numFmtId="0" fontId="0" fillId="0" borderId="0" xfId="0"/>
    <xf numFmtId="0" fontId="18" fillId="0" borderId="0" xfId="0" applyFont="1"/>
    <xf numFmtId="0" fontId="19" fillId="0" borderId="0" xfId="0" applyFont="1"/>
    <xf numFmtId="0" fontId="20" fillId="0" borderId="0" xfId="42" applyAlignment="1" applyProtection="1"/>
    <xf numFmtId="0" fontId="21" fillId="0" borderId="0" xfId="0" applyFont="1"/>
    <xf numFmtId="0" fontId="24" fillId="0" borderId="0" xfId="0" applyFont="1"/>
    <xf numFmtId="0" fontId="26" fillId="0" borderId="0" xfId="0" applyFont="1"/>
    <xf numFmtId="0" fontId="28" fillId="0" borderId="0" xfId="0" applyFont="1"/>
    <xf numFmtId="0" fontId="30" fillId="0" borderId="0" xfId="0" applyFont="1"/>
    <xf numFmtId="0" fontId="32" fillId="0" borderId="0" xfId="0" applyFont="1"/>
    <xf numFmtId="0" fontId="34" fillId="0" borderId="0" xfId="0" applyFont="1"/>
    <xf numFmtId="0" fontId="36" fillId="0" borderId="0" xfId="0" applyFont="1"/>
    <xf numFmtId="0" fontId="0" fillId="0" borderId="0" xfId="0" applyAlignment="1">
      <alignment horizontal="left" indent="1"/>
    </xf>
    <xf numFmtId="0" fontId="48" fillId="0" borderId="0" xfId="0" applyFont="1"/>
    <xf numFmtId="0" fontId="47" fillId="0" borderId="0" xfId="0" applyFont="1"/>
    <xf numFmtId="0" fontId="0" fillId="0" borderId="10" xfId="0" applyBorder="1"/>
    <xf numFmtId="10" fontId="24" fillId="0" borderId="0" xfId="43" applyNumberFormat="1" applyFont="1"/>
    <xf numFmtId="10" fontId="26" fillId="0" borderId="0" xfId="43" applyNumberFormat="1" applyFont="1"/>
    <xf numFmtId="10" fontId="28" fillId="0" borderId="0" xfId="43" applyNumberFormat="1" applyFont="1"/>
    <xf numFmtId="10" fontId="30" fillId="0" borderId="0" xfId="43" applyNumberFormat="1" applyFont="1"/>
    <xf numFmtId="10" fontId="32" fillId="0" borderId="0" xfId="43" applyNumberFormat="1" applyFont="1"/>
    <xf numFmtId="10" fontId="34" fillId="0" borderId="0" xfId="43" applyNumberFormat="1" applyFont="1"/>
    <xf numFmtId="10" fontId="36" fillId="0" borderId="0" xfId="43" applyNumberFormat="1" applyFont="1"/>
    <xf numFmtId="15" fontId="49" fillId="0" borderId="0" xfId="0" applyNumberFormat="1" applyFont="1"/>
    <xf numFmtId="0" fontId="0" fillId="0" borderId="0" xfId="0"/>
    <xf numFmtId="10" fontId="0" fillId="0" borderId="0" xfId="43" applyNumberFormat="1" applyFont="1"/>
    <xf numFmtId="0" fontId="0" fillId="0" borderId="0" xfId="0"/>
    <xf numFmtId="0" fontId="0" fillId="0" borderId="0" xfId="0"/>
    <xf numFmtId="0" fontId="0" fillId="0" borderId="0" xfId="0" applyAlignment="1">
      <alignment wrapText="1"/>
    </xf>
    <xf numFmtId="0" fontId="0" fillId="0" borderId="0" xfId="0" applyAlignment="1"/>
    <xf numFmtId="0" fontId="0" fillId="0" borderId="0" xfId="0" applyAlignment="1">
      <alignment horizontal="left"/>
    </xf>
    <xf numFmtId="0" fontId="23" fillId="0" borderId="0" xfId="0" applyFont="1" applyAlignment="1">
      <alignment horizontal="left"/>
    </xf>
    <xf numFmtId="0" fontId="25" fillId="0" borderId="0" xfId="0" applyFont="1" applyAlignment="1">
      <alignment horizontal="left"/>
    </xf>
    <xf numFmtId="49" fontId="49" fillId="0" borderId="0" xfId="0" applyNumberFormat="1" applyFont="1"/>
    <xf numFmtId="0" fontId="0" fillId="0" borderId="0" xfId="0"/>
    <xf numFmtId="49" fontId="47" fillId="0" borderId="0" xfId="0" applyNumberFormat="1" applyFont="1"/>
    <xf numFmtId="0" fontId="18" fillId="0" borderId="0" xfId="0" applyFont="1" applyAlignment="1">
      <alignment wrapText="1"/>
    </xf>
    <xf numFmtId="0" fontId="0" fillId="0" borderId="0" xfId="0"/>
    <xf numFmtId="0" fontId="31" fillId="0" borderId="0" xfId="0" applyFont="1" applyAlignment="1">
      <alignment horizontal="left" wrapText="1"/>
    </xf>
    <xf numFmtId="0" fontId="33" fillId="0" borderId="0" xfId="0" applyFont="1" applyAlignment="1">
      <alignment horizontal="left" wrapText="1"/>
    </xf>
    <xf numFmtId="0" fontId="35" fillId="0" borderId="0" xfId="0" applyFont="1" applyAlignment="1">
      <alignment horizontal="left" wrapText="1"/>
    </xf>
    <xf numFmtId="0" fontId="29" fillId="0" borderId="0" xfId="0" applyFont="1" applyAlignment="1">
      <alignment horizontal="left" wrapText="1"/>
    </xf>
    <xf numFmtId="0" fontId="27" fillId="0" borderId="0" xfId="0" applyFont="1" applyAlignment="1">
      <alignment horizontal="left" wrapText="1"/>
    </xf>
    <xf numFmtId="0" fontId="25" fillId="0" borderId="0" xfId="0" applyFont="1" applyAlignment="1">
      <alignment horizontal="left" wrapText="1"/>
    </xf>
    <xf numFmtId="0" fontId="23" fillId="0" borderId="0" xfId="0" applyFont="1" applyAlignment="1">
      <alignment horizontal="left" wrapText="1"/>
    </xf>
    <xf numFmtId="0" fontId="42" fillId="0" borderId="0" xfId="0" applyFont="1" applyAlignment="1">
      <alignment horizontal="left" wrapText="1"/>
    </xf>
    <xf numFmtId="0" fontId="0" fillId="0" borderId="0" xfId="0" applyAlignment="1">
      <alignment wrapText="1"/>
    </xf>
    <xf numFmtId="0" fontId="44" fillId="0" borderId="0" xfId="0" applyFont="1" applyAlignment="1">
      <alignment horizontal="left" wrapText="1"/>
    </xf>
    <xf numFmtId="0" fontId="45" fillId="0" borderId="0" xfId="0" applyFont="1" applyAlignment="1">
      <alignment horizontal="left" wrapText="1"/>
    </xf>
    <xf numFmtId="0" fontId="41" fillId="0" borderId="0" xfId="0" applyFont="1" applyAlignment="1">
      <alignment horizontal="left" wrapText="1"/>
    </xf>
    <xf numFmtId="0" fontId="38" fillId="0" borderId="0" xfId="0" applyFont="1" applyAlignment="1">
      <alignment horizontal="left" wrapText="1"/>
    </xf>
    <xf numFmtId="0" fontId="40" fillId="0" borderId="0" xfId="0" applyFont="1" applyAlignment="1">
      <alignment horizontal="left" wrapText="1"/>
    </xf>
    <xf numFmtId="0" fontId="18" fillId="0" borderId="0" xfId="0" applyFont="1" applyAlignment="1">
      <alignment horizontal="left" wrapText="1"/>
    </xf>
    <xf numFmtId="0" fontId="20" fillId="0" borderId="0" xfId="42" applyAlignment="1" applyProtection="1">
      <alignment horizontal="left" wrapText="1"/>
    </xf>
    <xf numFmtId="0" fontId="43" fillId="0" borderId="0" xfId="0" applyFont="1" applyAlignment="1">
      <alignment horizontal="lef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32">
    <dxf>
      <font>
        <color rgb="FFFF0000"/>
      </font>
    </dxf>
    <dxf>
      <font>
        <color rgb="FF191977"/>
      </font>
    </dxf>
    <dxf>
      <font>
        <color rgb="FF008000"/>
      </font>
    </dxf>
    <dxf>
      <font>
        <color rgb="FFC0C000"/>
      </font>
    </dxf>
    <dxf>
      <font>
        <color rgb="FFFFA500"/>
      </font>
    </dxf>
    <dxf>
      <font>
        <color rgb="FFFF3EDF"/>
      </font>
    </dxf>
    <dxf>
      <font>
        <color rgb="FF9900CC"/>
      </font>
    </dxf>
    <dxf>
      <font>
        <color rgb="FFFF0000"/>
      </font>
    </dxf>
    <dxf>
      <font>
        <color rgb="FF191977"/>
      </font>
    </dxf>
    <dxf>
      <font>
        <color rgb="FF008000"/>
      </font>
    </dxf>
    <dxf>
      <font>
        <color rgb="FFC0C000"/>
      </font>
    </dxf>
    <dxf>
      <font>
        <color rgb="FFFFA500"/>
      </font>
    </dxf>
    <dxf>
      <font>
        <color rgb="FFFF3EDF"/>
      </font>
    </dxf>
    <dxf>
      <font>
        <color rgb="FF9900CC"/>
      </font>
    </dxf>
    <dxf>
      <font>
        <color rgb="FFFF0000"/>
      </font>
    </dxf>
    <dxf>
      <font>
        <color rgb="FF191977"/>
      </font>
    </dxf>
    <dxf>
      <font>
        <color rgb="FF008000"/>
      </font>
    </dxf>
    <dxf>
      <font>
        <color rgb="FFC0C000"/>
      </font>
    </dxf>
    <dxf>
      <font>
        <color rgb="FFFFA500"/>
      </font>
    </dxf>
    <dxf>
      <font>
        <color rgb="FFFF3EDF"/>
      </font>
    </dxf>
    <dxf>
      <font>
        <color rgb="FF9900CC"/>
      </font>
    </dxf>
    <dxf>
      <font>
        <color rgb="FFFF0000"/>
      </font>
    </dxf>
    <dxf>
      <font>
        <color rgb="FF191977"/>
      </font>
    </dxf>
    <dxf>
      <font>
        <color rgb="FFFF0000"/>
      </font>
    </dxf>
    <dxf>
      <font>
        <color rgb="FF191977"/>
      </font>
    </dxf>
    <dxf>
      <font>
        <color rgb="FF008000"/>
      </font>
    </dxf>
    <dxf>
      <font>
        <color rgb="FFC0C000"/>
      </font>
    </dxf>
    <dxf>
      <font>
        <color rgb="FFFFA500"/>
      </font>
    </dxf>
    <dxf>
      <font>
        <color rgb="FFFF3EDF"/>
      </font>
    </dxf>
    <dxf>
      <font>
        <color rgb="FF9900CC"/>
      </font>
    </dxf>
    <dxf>
      <font>
        <color rgb="FFFF0000"/>
      </font>
      <fill>
        <patternFill patternType="none">
          <bgColor auto="1"/>
        </patternFill>
      </fill>
    </dxf>
    <dxf>
      <font>
        <color rgb="FF191977"/>
      </font>
    </dxf>
  </dxfs>
  <tableStyles count="0" defaultTableStyle="TableStyleMedium9" defaultPivotStyle="PivotStyleLight16"/>
  <colors>
    <mruColors>
      <color rgb="FF9900CC"/>
      <color rgb="FFFF3EDF"/>
      <color rgb="FFFFA500"/>
      <color rgb="FFC0C000"/>
      <color rgb="FF008000"/>
      <color rgb="FF191977"/>
      <color rgb="FF003A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0"/>
            <c:spPr>
              <a:solidFill>
                <a:srgbClr val="FF0000"/>
              </a:solidFill>
            </c:spPr>
          </c:dPt>
          <c:dPt>
            <c:idx val="1"/>
            <c:spPr>
              <a:solidFill>
                <a:srgbClr val="191977"/>
              </a:solidFill>
            </c:spPr>
          </c:dPt>
          <c:dPt>
            <c:idx val="2"/>
            <c:spPr>
              <a:solidFill>
                <a:srgbClr val="008000"/>
              </a:solidFill>
            </c:spPr>
          </c:dPt>
          <c:dPt>
            <c:idx val="3"/>
            <c:spPr>
              <a:solidFill>
                <a:srgbClr val="FFFF00"/>
              </a:solidFill>
            </c:spPr>
          </c:dPt>
          <c:dPt>
            <c:idx val="4"/>
            <c:spPr>
              <a:solidFill>
                <a:srgbClr val="FFA500"/>
              </a:solidFill>
            </c:spPr>
          </c:dPt>
          <c:dPt>
            <c:idx val="5"/>
            <c:spPr>
              <a:gradFill flip="none" rotWithShape="1">
                <a:gsLst>
                  <a:gs pos="0">
                    <a:srgbClr val="FF3EDF"/>
                  </a:gs>
                  <a:gs pos="100000">
                    <a:srgbClr val="003AFF"/>
                  </a:gs>
                </a:gsLst>
                <a:lin ang="0" scaled="1"/>
                <a:tileRect/>
              </a:gradFill>
            </c:spPr>
          </c:dPt>
          <c:dPt>
            <c:idx val="6"/>
            <c:spPr>
              <a:solidFill>
                <a:srgbClr val="9900CC"/>
              </a:solidFill>
            </c:spPr>
          </c:dPt>
          <c:cat>
            <c:strRef>
              <c:f>Graphics!$A$59:$A$65</c:f>
              <c:strCache>
                <c:ptCount val="7"/>
                <c:pt idx="0">
                  <c:v>Ray 1</c:v>
                </c:pt>
                <c:pt idx="1">
                  <c:v>Ray 2</c:v>
                </c:pt>
                <c:pt idx="2">
                  <c:v>Ray 3</c:v>
                </c:pt>
                <c:pt idx="3">
                  <c:v>Ray 4</c:v>
                </c:pt>
                <c:pt idx="4">
                  <c:v>Ray 5</c:v>
                </c:pt>
                <c:pt idx="5">
                  <c:v>Ray 6</c:v>
                </c:pt>
                <c:pt idx="6">
                  <c:v>Ray 7</c:v>
                </c:pt>
              </c:strCache>
            </c:strRef>
          </c:cat>
          <c:val>
            <c:numRef>
              <c:f>Graphics!$B$59:$B$65</c:f>
              <c:numCache>
                <c:formatCode>0.00%</c:formatCode>
                <c:ptCount val="7"/>
                <c:pt idx="0">
                  <c:v>0.74070000000000003</c:v>
                </c:pt>
                <c:pt idx="1">
                  <c:v>0.88890000000000002</c:v>
                </c:pt>
                <c:pt idx="2">
                  <c:v>0.6905</c:v>
                </c:pt>
                <c:pt idx="3">
                  <c:v>0.73809999999999998</c:v>
                </c:pt>
                <c:pt idx="4">
                  <c:v>0.44440000000000002</c:v>
                </c:pt>
                <c:pt idx="5">
                  <c:v>0.90480000000000005</c:v>
                </c:pt>
                <c:pt idx="6">
                  <c:v>0.23330000000000001</c:v>
                </c:pt>
              </c:numCache>
            </c:numRef>
          </c:val>
        </c:ser>
        <c:axId val="148336640"/>
        <c:axId val="148338176"/>
      </c:barChart>
      <c:catAx>
        <c:axId val="148336640"/>
        <c:scaling>
          <c:orientation val="minMax"/>
        </c:scaling>
        <c:axPos val="b"/>
        <c:tickLblPos val="nextTo"/>
        <c:crossAx val="148338176"/>
        <c:crosses val="autoZero"/>
        <c:auto val="1"/>
        <c:lblAlgn val="ctr"/>
        <c:lblOffset val="100"/>
      </c:catAx>
      <c:valAx>
        <c:axId val="148338176"/>
        <c:scaling>
          <c:orientation val="minMax"/>
        </c:scaling>
        <c:axPos val="l"/>
        <c:majorGridlines/>
        <c:numFmt formatCode="0.00%" sourceLinked="1"/>
        <c:tickLblPos val="nextTo"/>
        <c:crossAx val="148336640"/>
        <c:crosses val="autoZero"/>
        <c:crossBetween val="between"/>
      </c:valAx>
    </c:plotArea>
    <c:legend>
      <c:legendPos val="r"/>
      <c:layout/>
    </c:legend>
    <c:plotVisOnly val="1"/>
  </c:chart>
  <c:printSettings>
    <c:headerFooter/>
    <c:pageMargins b="0.75000000000000411" l="0.70000000000000062" r="0.70000000000000062" t="0.75000000000000411"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0"/>
            <c:spPr>
              <a:solidFill>
                <a:srgbClr val="FF0000"/>
              </a:solidFill>
            </c:spPr>
          </c:dPt>
          <c:dPt>
            <c:idx val="1"/>
            <c:spPr>
              <a:solidFill>
                <a:srgbClr val="FF0000"/>
              </a:solidFill>
            </c:spPr>
          </c:dPt>
          <c:dPt>
            <c:idx val="2"/>
            <c:spPr>
              <a:solidFill>
                <a:srgbClr val="191977"/>
              </a:solidFill>
            </c:spPr>
          </c:dPt>
          <c:dPt>
            <c:idx val="3"/>
            <c:spPr>
              <a:solidFill>
                <a:srgbClr val="191977"/>
              </a:solidFill>
            </c:spPr>
          </c:dPt>
          <c:dPt>
            <c:idx val="4"/>
            <c:spPr>
              <a:solidFill>
                <a:srgbClr val="FFA500"/>
              </a:solidFill>
            </c:spPr>
          </c:dPt>
          <c:dPt>
            <c:idx val="5"/>
            <c:spPr>
              <a:gradFill flip="none" rotWithShape="1">
                <a:gsLst>
                  <a:gs pos="0">
                    <a:srgbClr val="FF3EDF"/>
                  </a:gs>
                  <a:gs pos="100000">
                    <a:srgbClr val="003AFF"/>
                  </a:gs>
                </a:gsLst>
                <a:lin ang="0" scaled="1"/>
                <a:tileRect/>
              </a:gradFill>
            </c:spPr>
          </c:dPt>
          <c:dPt>
            <c:idx val="6"/>
            <c:spPr>
              <a:solidFill>
                <a:srgbClr val="9900CC"/>
              </a:solidFill>
            </c:spPr>
          </c:dPt>
          <c:cat>
            <c:strRef>
              <c:f>Graphics!$A$258:$A$261</c:f>
              <c:strCache>
                <c:ptCount val="4"/>
                <c:pt idx="0">
                  <c:v>Hard formerly</c:v>
                </c:pt>
                <c:pt idx="1">
                  <c:v>Hard now</c:v>
                </c:pt>
                <c:pt idx="2">
                  <c:v>Soft formerly</c:v>
                </c:pt>
                <c:pt idx="3">
                  <c:v>Soft now</c:v>
                </c:pt>
              </c:strCache>
            </c:strRef>
          </c:cat>
          <c:val>
            <c:numRef>
              <c:f>Graphics!$B$258:$B$261</c:f>
              <c:numCache>
                <c:formatCode>0.00%</c:formatCode>
                <c:ptCount val="4"/>
                <c:pt idx="0">
                  <c:v>0.37040000000000001</c:v>
                </c:pt>
                <c:pt idx="1">
                  <c:v>0.52470000000000006</c:v>
                </c:pt>
                <c:pt idx="2">
                  <c:v>0.70689999999999997</c:v>
                </c:pt>
                <c:pt idx="3">
                  <c:v>0.75570000000000004</c:v>
                </c:pt>
              </c:numCache>
            </c:numRef>
          </c:val>
        </c:ser>
        <c:axId val="149057536"/>
        <c:axId val="149059072"/>
      </c:barChart>
      <c:catAx>
        <c:axId val="149057536"/>
        <c:scaling>
          <c:orientation val="minMax"/>
        </c:scaling>
        <c:axPos val="b"/>
        <c:tickLblPos val="nextTo"/>
        <c:txPr>
          <a:bodyPr rot="-2700000" vert="horz"/>
          <a:lstStyle/>
          <a:p>
            <a:pPr>
              <a:defRPr/>
            </a:pPr>
            <a:endParaRPr lang="en-US"/>
          </a:p>
        </c:txPr>
        <c:crossAx val="149059072"/>
        <c:crosses val="autoZero"/>
        <c:auto val="1"/>
        <c:lblAlgn val="ctr"/>
        <c:lblOffset val="100"/>
      </c:catAx>
      <c:valAx>
        <c:axId val="149059072"/>
        <c:scaling>
          <c:orientation val="minMax"/>
          <c:min val="0"/>
        </c:scaling>
        <c:axPos val="l"/>
        <c:majorGridlines/>
        <c:numFmt formatCode="0.00%" sourceLinked="1"/>
        <c:tickLblPos val="nextTo"/>
        <c:crossAx val="149057536"/>
        <c:crosses val="autoZero"/>
        <c:crossBetween val="between"/>
      </c:valAx>
    </c:plotArea>
    <c:legend>
      <c:legendPos val="r"/>
      <c:layout/>
    </c:legend>
    <c:plotVisOnly val="1"/>
  </c:chart>
  <c:printSettings>
    <c:headerFooter/>
    <c:pageMargins b="0.75000000000000544" l="0.70000000000000062" r="0.70000000000000062" t="0.750000000000005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0"/>
            <c:spPr>
              <a:solidFill>
                <a:schemeClr val="tx1">
                  <a:lumMod val="95000"/>
                  <a:lumOff val="5000"/>
                </a:schemeClr>
              </a:solidFill>
            </c:spPr>
          </c:dPt>
          <c:dPt>
            <c:idx val="1"/>
            <c:spPr>
              <a:solidFill>
                <a:schemeClr val="tx1">
                  <a:lumMod val="85000"/>
                  <a:lumOff val="15000"/>
                </a:schemeClr>
              </a:solidFill>
            </c:spPr>
          </c:dPt>
          <c:dPt>
            <c:idx val="2"/>
            <c:spPr>
              <a:solidFill>
                <a:schemeClr val="tx1">
                  <a:lumMod val="75000"/>
                  <a:lumOff val="25000"/>
                </a:schemeClr>
              </a:solidFill>
            </c:spPr>
          </c:dPt>
          <c:dPt>
            <c:idx val="3"/>
            <c:spPr>
              <a:solidFill>
                <a:schemeClr val="tx1">
                  <a:lumMod val="65000"/>
                  <a:lumOff val="35000"/>
                </a:schemeClr>
              </a:solidFill>
            </c:spPr>
          </c:dPt>
          <c:dPt>
            <c:idx val="4"/>
            <c:spPr>
              <a:solidFill>
                <a:schemeClr val="tx1">
                  <a:lumMod val="50000"/>
                  <a:lumOff val="50000"/>
                </a:schemeClr>
              </a:solidFill>
            </c:spPr>
          </c:dPt>
          <c:dPt>
            <c:idx val="5"/>
            <c:spPr>
              <a:solidFill>
                <a:schemeClr val="bg1">
                  <a:lumMod val="50000"/>
                </a:schemeClr>
              </a:solidFill>
            </c:spPr>
          </c:dPt>
          <c:dPt>
            <c:idx val="6"/>
            <c:spPr>
              <a:solidFill>
                <a:schemeClr val="bg1">
                  <a:lumMod val="65000"/>
                </a:schemeClr>
              </a:solidFill>
            </c:spPr>
          </c:dPt>
          <c:cat>
            <c:strRef>
              <c:f>Graphics!$E$356:$E$362</c:f>
              <c:strCache>
                <c:ptCount val="7"/>
                <c:pt idx="0">
                  <c:v>DT</c:v>
                </c:pt>
                <c:pt idx="1">
                  <c:v>UT</c:v>
                </c:pt>
                <c:pt idx="2">
                  <c:v>MT</c:v>
                </c:pt>
                <c:pt idx="3">
                  <c:v>IB</c:v>
                </c:pt>
                <c:pt idx="4">
                  <c:v>MF</c:v>
                </c:pt>
                <c:pt idx="5">
                  <c:v>UF</c:v>
                </c:pt>
                <c:pt idx="6">
                  <c:v>DF</c:v>
                </c:pt>
              </c:strCache>
            </c:strRef>
          </c:cat>
          <c:val>
            <c:numRef>
              <c:f>Graphics!$F$356:$F$362</c:f>
              <c:numCache>
                <c:formatCode>0.00%</c:formatCode>
                <c:ptCount val="7"/>
                <c:pt idx="0">
                  <c:v>0.21990000000000001</c:v>
                </c:pt>
                <c:pt idx="1">
                  <c:v>0.23400000000000001</c:v>
                </c:pt>
                <c:pt idx="2">
                  <c:v>0.156</c:v>
                </c:pt>
                <c:pt idx="3">
                  <c:v>0.10639999999999999</c:v>
                </c:pt>
                <c:pt idx="4">
                  <c:v>0.12770000000000001</c:v>
                </c:pt>
                <c:pt idx="5">
                  <c:v>8.5099999999999995E-2</c:v>
                </c:pt>
                <c:pt idx="6">
                  <c:v>7.0900000000000005E-2</c:v>
                </c:pt>
              </c:numCache>
            </c:numRef>
          </c:val>
        </c:ser>
        <c:axId val="149076224"/>
        <c:axId val="149078016"/>
      </c:barChart>
      <c:catAx>
        <c:axId val="149076224"/>
        <c:scaling>
          <c:orientation val="minMax"/>
        </c:scaling>
        <c:axPos val="b"/>
        <c:tickLblPos val="nextTo"/>
        <c:crossAx val="149078016"/>
        <c:crosses val="autoZero"/>
        <c:auto val="1"/>
        <c:lblAlgn val="ctr"/>
        <c:lblOffset val="100"/>
      </c:catAx>
      <c:valAx>
        <c:axId val="149078016"/>
        <c:scaling>
          <c:orientation val="minMax"/>
        </c:scaling>
        <c:axPos val="l"/>
        <c:majorGridlines/>
        <c:numFmt formatCode="0.00%" sourceLinked="1"/>
        <c:tickLblPos val="nextTo"/>
        <c:crossAx val="149076224"/>
        <c:crosses val="autoZero"/>
        <c:crossBetween val="between"/>
      </c:valAx>
    </c:plotArea>
    <c:legend>
      <c:legendPos val="r"/>
      <c:layout/>
    </c:legend>
    <c:plotVisOnly val="1"/>
  </c:chart>
  <c:printSettings>
    <c:headerFooter/>
    <c:pageMargins b="0.75000000000000455" l="0.70000000000000062" r="0.70000000000000062" t="0.7500000000000045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0"/>
            <c:spPr>
              <a:solidFill>
                <a:srgbClr val="FF0000"/>
              </a:solidFill>
            </c:spPr>
          </c:dPt>
          <c:dPt>
            <c:idx val="1"/>
            <c:spPr>
              <a:solidFill>
                <a:srgbClr val="FF0000"/>
              </a:solidFill>
            </c:spPr>
          </c:dPt>
          <c:dPt>
            <c:idx val="2"/>
            <c:spPr>
              <a:solidFill>
                <a:srgbClr val="191977"/>
              </a:solidFill>
            </c:spPr>
          </c:dPt>
          <c:dPt>
            <c:idx val="3"/>
            <c:spPr>
              <a:solidFill>
                <a:srgbClr val="191977"/>
              </a:solidFill>
            </c:spPr>
          </c:dPt>
          <c:dPt>
            <c:idx val="4"/>
            <c:spPr>
              <a:solidFill>
                <a:srgbClr val="008000"/>
              </a:solidFill>
            </c:spPr>
          </c:dPt>
          <c:dPt>
            <c:idx val="5"/>
            <c:spPr>
              <a:solidFill>
                <a:srgbClr val="008000"/>
              </a:solidFill>
            </c:spPr>
          </c:dPt>
          <c:dPt>
            <c:idx val="6"/>
            <c:spPr>
              <a:solidFill>
                <a:srgbClr val="FFFF00"/>
              </a:solidFill>
            </c:spPr>
          </c:dPt>
          <c:dPt>
            <c:idx val="7"/>
            <c:spPr>
              <a:solidFill>
                <a:srgbClr val="FFFF00"/>
              </a:solidFill>
            </c:spPr>
          </c:dPt>
          <c:dPt>
            <c:idx val="8"/>
            <c:spPr>
              <a:solidFill>
                <a:srgbClr val="FFA500"/>
              </a:solidFill>
            </c:spPr>
          </c:dPt>
          <c:dPt>
            <c:idx val="9"/>
            <c:spPr>
              <a:solidFill>
                <a:srgbClr val="FFA500"/>
              </a:solidFill>
            </c:spPr>
          </c:dPt>
          <c:dPt>
            <c:idx val="10"/>
            <c:spPr>
              <a:gradFill>
                <a:gsLst>
                  <a:gs pos="0">
                    <a:srgbClr val="FF3EDF"/>
                  </a:gs>
                  <a:gs pos="100000">
                    <a:srgbClr val="003AFF"/>
                  </a:gs>
                </a:gsLst>
                <a:lin ang="0" scaled="1"/>
              </a:gradFill>
            </c:spPr>
          </c:dPt>
          <c:dPt>
            <c:idx val="11"/>
            <c:spPr>
              <a:gradFill>
                <a:gsLst>
                  <a:gs pos="0">
                    <a:srgbClr val="FF3EDF"/>
                  </a:gs>
                  <a:gs pos="100000">
                    <a:srgbClr val="003AFF"/>
                  </a:gs>
                </a:gsLst>
                <a:lin ang="0" scaled="1"/>
              </a:gradFill>
            </c:spPr>
          </c:dPt>
          <c:dPt>
            <c:idx val="12"/>
            <c:spPr>
              <a:solidFill>
                <a:srgbClr val="9900CC"/>
              </a:solidFill>
            </c:spPr>
          </c:dPt>
          <c:dPt>
            <c:idx val="13"/>
            <c:spPr>
              <a:solidFill>
                <a:srgbClr val="9900CC"/>
              </a:solidFill>
            </c:spPr>
          </c:dPt>
          <c:cat>
            <c:strRef>
              <c:f>Graphics!$A$146:$A$159</c:f>
              <c:strCache>
                <c:ptCount val="14"/>
                <c:pt idx="0">
                  <c:v>Ray 1A</c:v>
                </c:pt>
                <c:pt idx="1">
                  <c:v>Ray 1B</c:v>
                </c:pt>
                <c:pt idx="2">
                  <c:v>Ray 2A</c:v>
                </c:pt>
                <c:pt idx="3">
                  <c:v>Ray 2B</c:v>
                </c:pt>
                <c:pt idx="4">
                  <c:v>Ray 3A</c:v>
                </c:pt>
                <c:pt idx="5">
                  <c:v>Ray 3B</c:v>
                </c:pt>
                <c:pt idx="6">
                  <c:v>Ray 4A</c:v>
                </c:pt>
                <c:pt idx="7">
                  <c:v>Ray 4B</c:v>
                </c:pt>
                <c:pt idx="8">
                  <c:v>Ray 5A</c:v>
                </c:pt>
                <c:pt idx="9">
                  <c:v>Ray 5B</c:v>
                </c:pt>
                <c:pt idx="10">
                  <c:v>Ray 6A</c:v>
                </c:pt>
                <c:pt idx="11">
                  <c:v>Ray 6B</c:v>
                </c:pt>
                <c:pt idx="12">
                  <c:v>Ray 7A</c:v>
                </c:pt>
                <c:pt idx="13">
                  <c:v>Ray 7B</c:v>
                </c:pt>
              </c:strCache>
            </c:strRef>
          </c:cat>
          <c:val>
            <c:numRef>
              <c:f>Graphics!$B$146:$B$159</c:f>
              <c:numCache>
                <c:formatCode>0.00%</c:formatCode>
                <c:ptCount val="14"/>
                <c:pt idx="0">
                  <c:v>0.78569999999999995</c:v>
                </c:pt>
                <c:pt idx="1">
                  <c:v>0.47620000000000001</c:v>
                </c:pt>
                <c:pt idx="2">
                  <c:v>0.71430000000000005</c:v>
                </c:pt>
                <c:pt idx="3">
                  <c:v>0.86670000000000003</c:v>
                </c:pt>
                <c:pt idx="4">
                  <c:v>0.97619999999999996</c:v>
                </c:pt>
                <c:pt idx="5">
                  <c:v>0.21429999999999999</c:v>
                </c:pt>
                <c:pt idx="6">
                  <c:v>0.59519999999999995</c:v>
                </c:pt>
                <c:pt idx="7">
                  <c:v>0.6905</c:v>
                </c:pt>
                <c:pt idx="8">
                  <c:v>0.92859999999999998</c:v>
                </c:pt>
                <c:pt idx="9">
                  <c:v>4.7600000000000003E-2</c:v>
                </c:pt>
                <c:pt idx="10">
                  <c:v>0.6905</c:v>
                </c:pt>
                <c:pt idx="11">
                  <c:v>0.80559999999999998</c:v>
                </c:pt>
                <c:pt idx="12">
                  <c:v>0.375</c:v>
                </c:pt>
                <c:pt idx="13">
                  <c:v>0.3095</c:v>
                </c:pt>
              </c:numCache>
            </c:numRef>
          </c:val>
        </c:ser>
        <c:axId val="149127936"/>
        <c:axId val="149129472"/>
      </c:barChart>
      <c:catAx>
        <c:axId val="149127936"/>
        <c:scaling>
          <c:orientation val="minMax"/>
        </c:scaling>
        <c:axPos val="b"/>
        <c:tickLblPos val="nextTo"/>
        <c:crossAx val="149129472"/>
        <c:crosses val="autoZero"/>
        <c:auto val="1"/>
        <c:lblAlgn val="ctr"/>
        <c:lblOffset val="100"/>
      </c:catAx>
      <c:valAx>
        <c:axId val="149129472"/>
        <c:scaling>
          <c:orientation val="minMax"/>
        </c:scaling>
        <c:axPos val="l"/>
        <c:majorGridlines/>
        <c:numFmt formatCode="0.00%" sourceLinked="1"/>
        <c:tickLblPos val="nextTo"/>
        <c:crossAx val="149127936"/>
        <c:crosses val="autoZero"/>
        <c:crossBetween val="between"/>
      </c:valAx>
    </c:plotArea>
    <c:legend>
      <c:legendPos val="r"/>
      <c:layout/>
    </c:legend>
    <c:plotVisOnly val="1"/>
  </c:chart>
  <c:printSettings>
    <c:headerFooter/>
    <c:pageMargins b="0.75000000000000522" l="0.70000000000000062" r="0.70000000000000062" t="0.75000000000000522"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0"/>
            <c:spPr>
              <a:solidFill>
                <a:srgbClr val="FF0000"/>
              </a:solidFill>
            </c:spPr>
          </c:dPt>
          <c:dPt>
            <c:idx val="1"/>
            <c:spPr>
              <a:solidFill>
                <a:srgbClr val="FF0000"/>
              </a:solidFill>
            </c:spPr>
          </c:dPt>
          <c:dPt>
            <c:idx val="2"/>
            <c:spPr>
              <a:solidFill>
                <a:srgbClr val="191977"/>
              </a:solidFill>
            </c:spPr>
          </c:dPt>
          <c:dPt>
            <c:idx val="3"/>
            <c:spPr>
              <a:solidFill>
                <a:srgbClr val="191977"/>
              </a:solidFill>
            </c:spPr>
          </c:dPt>
          <c:dPt>
            <c:idx val="4"/>
            <c:spPr>
              <a:solidFill>
                <a:srgbClr val="008000"/>
              </a:solidFill>
            </c:spPr>
          </c:dPt>
          <c:dPt>
            <c:idx val="5"/>
            <c:spPr>
              <a:solidFill>
                <a:srgbClr val="008000"/>
              </a:solidFill>
            </c:spPr>
          </c:dPt>
          <c:dPt>
            <c:idx val="6"/>
            <c:spPr>
              <a:solidFill>
                <a:srgbClr val="FFFF00"/>
              </a:solidFill>
            </c:spPr>
          </c:dPt>
          <c:dPt>
            <c:idx val="7"/>
            <c:spPr>
              <a:solidFill>
                <a:srgbClr val="FFFF00"/>
              </a:solidFill>
            </c:spPr>
          </c:dPt>
          <c:dPt>
            <c:idx val="8"/>
            <c:spPr>
              <a:solidFill>
                <a:srgbClr val="FFA500"/>
              </a:solidFill>
            </c:spPr>
          </c:dPt>
          <c:dPt>
            <c:idx val="9"/>
            <c:spPr>
              <a:solidFill>
                <a:srgbClr val="FFA500"/>
              </a:solidFill>
            </c:spPr>
          </c:dPt>
          <c:dPt>
            <c:idx val="10"/>
            <c:spPr>
              <a:gradFill>
                <a:gsLst>
                  <a:gs pos="0">
                    <a:srgbClr val="FF3EDF"/>
                  </a:gs>
                  <a:gs pos="100000">
                    <a:srgbClr val="003AFF"/>
                  </a:gs>
                </a:gsLst>
                <a:lin ang="0" scaled="1"/>
              </a:gradFill>
            </c:spPr>
          </c:dPt>
          <c:dPt>
            <c:idx val="11"/>
            <c:spPr>
              <a:gradFill>
                <a:gsLst>
                  <a:gs pos="0">
                    <a:srgbClr val="FF3EDF"/>
                  </a:gs>
                  <a:gs pos="100000">
                    <a:srgbClr val="003AFF"/>
                  </a:gs>
                </a:gsLst>
                <a:lin ang="0" scaled="1"/>
              </a:gradFill>
            </c:spPr>
          </c:dPt>
          <c:dPt>
            <c:idx val="12"/>
            <c:spPr>
              <a:solidFill>
                <a:srgbClr val="9900CC"/>
              </a:solidFill>
            </c:spPr>
          </c:dPt>
          <c:dPt>
            <c:idx val="13"/>
            <c:spPr>
              <a:solidFill>
                <a:srgbClr val="9900CC"/>
              </a:solidFill>
            </c:spPr>
          </c:dPt>
          <c:cat>
            <c:strRef>
              <c:f>Graphics!$A$178:$A$191</c:f>
              <c:strCache>
                <c:ptCount val="14"/>
                <c:pt idx="0">
                  <c:v>Ray 1A</c:v>
                </c:pt>
                <c:pt idx="1">
                  <c:v>Ray 1B</c:v>
                </c:pt>
                <c:pt idx="2">
                  <c:v>Ray 2A</c:v>
                </c:pt>
                <c:pt idx="3">
                  <c:v>Ray 2B</c:v>
                </c:pt>
                <c:pt idx="4">
                  <c:v>Ray 3A</c:v>
                </c:pt>
                <c:pt idx="5">
                  <c:v>Ray 3B</c:v>
                </c:pt>
                <c:pt idx="6">
                  <c:v>Ray 4A</c:v>
                </c:pt>
                <c:pt idx="7">
                  <c:v>Ray 4B</c:v>
                </c:pt>
                <c:pt idx="8">
                  <c:v>Ray 5A</c:v>
                </c:pt>
                <c:pt idx="9">
                  <c:v>Ray 5B</c:v>
                </c:pt>
                <c:pt idx="10">
                  <c:v>Ray 6A</c:v>
                </c:pt>
                <c:pt idx="11">
                  <c:v>Ray 6B</c:v>
                </c:pt>
                <c:pt idx="12">
                  <c:v>Ray 7A</c:v>
                </c:pt>
                <c:pt idx="13">
                  <c:v>Ray 7B</c:v>
                </c:pt>
              </c:strCache>
            </c:strRef>
          </c:cat>
          <c:val>
            <c:numRef>
              <c:f>Graphics!$B$178:$B$191</c:f>
              <c:numCache>
                <c:formatCode>0.00%</c:formatCode>
                <c:ptCount val="14"/>
                <c:pt idx="0">
                  <c:v>0.66669999999999996</c:v>
                </c:pt>
                <c:pt idx="1">
                  <c:v>0.39290000000000003</c:v>
                </c:pt>
                <c:pt idx="2">
                  <c:v>0.59519999999999995</c:v>
                </c:pt>
                <c:pt idx="3">
                  <c:v>0.75</c:v>
                </c:pt>
                <c:pt idx="4">
                  <c:v>0.90480000000000005</c:v>
                </c:pt>
                <c:pt idx="5">
                  <c:v>0.11899999999999999</c:v>
                </c:pt>
                <c:pt idx="6">
                  <c:v>0.60709999999999997</c:v>
                </c:pt>
                <c:pt idx="7">
                  <c:v>0.78569999999999995</c:v>
                </c:pt>
                <c:pt idx="8">
                  <c:v>0.76190000000000002</c:v>
                </c:pt>
                <c:pt idx="9">
                  <c:v>2.3800000000000002E-2</c:v>
                </c:pt>
                <c:pt idx="10">
                  <c:v>0.59519999999999995</c:v>
                </c:pt>
                <c:pt idx="11">
                  <c:v>0.81940000000000002</c:v>
                </c:pt>
                <c:pt idx="12">
                  <c:v>0.26040000000000002</c:v>
                </c:pt>
                <c:pt idx="13">
                  <c:v>0.26190000000000002</c:v>
                </c:pt>
              </c:numCache>
            </c:numRef>
          </c:val>
        </c:ser>
        <c:axId val="149240832"/>
        <c:axId val="149242624"/>
      </c:barChart>
      <c:catAx>
        <c:axId val="149240832"/>
        <c:scaling>
          <c:orientation val="minMax"/>
        </c:scaling>
        <c:axPos val="b"/>
        <c:tickLblPos val="nextTo"/>
        <c:crossAx val="149242624"/>
        <c:crosses val="autoZero"/>
        <c:auto val="1"/>
        <c:lblAlgn val="ctr"/>
        <c:lblOffset val="100"/>
      </c:catAx>
      <c:valAx>
        <c:axId val="149242624"/>
        <c:scaling>
          <c:orientation val="minMax"/>
        </c:scaling>
        <c:axPos val="l"/>
        <c:majorGridlines/>
        <c:numFmt formatCode="0.00%" sourceLinked="1"/>
        <c:tickLblPos val="nextTo"/>
        <c:crossAx val="149240832"/>
        <c:crosses val="autoZero"/>
        <c:crossBetween val="between"/>
      </c:valAx>
    </c:plotArea>
    <c:legend>
      <c:legendPos val="r"/>
      <c:layout/>
    </c:legend>
    <c:plotVisOnly val="1"/>
  </c:chart>
  <c:printSettings>
    <c:headerFooter/>
    <c:pageMargins b="0.75000000000000544" l="0.70000000000000062" r="0.70000000000000062" t="0.75000000000000544"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0"/>
            <c:spPr>
              <a:solidFill>
                <a:srgbClr val="FF0000"/>
              </a:solidFill>
            </c:spPr>
          </c:dPt>
          <c:dPt>
            <c:idx val="1"/>
            <c:spPr>
              <a:solidFill>
                <a:srgbClr val="FF0000"/>
              </a:solidFill>
            </c:spPr>
          </c:dPt>
          <c:dPt>
            <c:idx val="2"/>
            <c:spPr>
              <a:solidFill>
                <a:srgbClr val="191977"/>
              </a:solidFill>
            </c:spPr>
          </c:dPt>
          <c:dPt>
            <c:idx val="3"/>
            <c:spPr>
              <a:solidFill>
                <a:srgbClr val="191977"/>
              </a:solidFill>
            </c:spPr>
          </c:dPt>
          <c:dPt>
            <c:idx val="4"/>
            <c:spPr>
              <a:solidFill>
                <a:srgbClr val="008000"/>
              </a:solidFill>
            </c:spPr>
          </c:dPt>
          <c:dPt>
            <c:idx val="5"/>
            <c:spPr>
              <a:solidFill>
                <a:srgbClr val="008000"/>
              </a:solidFill>
            </c:spPr>
          </c:dPt>
          <c:dPt>
            <c:idx val="6"/>
            <c:spPr>
              <a:solidFill>
                <a:srgbClr val="FFFF00"/>
              </a:solidFill>
            </c:spPr>
          </c:dPt>
          <c:dPt>
            <c:idx val="7"/>
            <c:spPr>
              <a:solidFill>
                <a:srgbClr val="FFFF00"/>
              </a:solidFill>
            </c:spPr>
          </c:dPt>
          <c:dPt>
            <c:idx val="8"/>
            <c:spPr>
              <a:solidFill>
                <a:srgbClr val="FFA500"/>
              </a:solidFill>
            </c:spPr>
          </c:dPt>
          <c:dPt>
            <c:idx val="9"/>
            <c:spPr>
              <a:solidFill>
                <a:srgbClr val="FFA500"/>
              </a:solidFill>
            </c:spPr>
          </c:dPt>
          <c:dPt>
            <c:idx val="10"/>
            <c:spPr>
              <a:gradFill>
                <a:gsLst>
                  <a:gs pos="0">
                    <a:srgbClr val="FF3EDF"/>
                  </a:gs>
                  <a:gs pos="100000">
                    <a:srgbClr val="003AFF"/>
                  </a:gs>
                </a:gsLst>
                <a:lin ang="0" scaled="1"/>
              </a:gradFill>
            </c:spPr>
          </c:dPt>
          <c:dPt>
            <c:idx val="11"/>
            <c:spPr>
              <a:gradFill>
                <a:gsLst>
                  <a:gs pos="0">
                    <a:srgbClr val="FF3EDF"/>
                  </a:gs>
                  <a:gs pos="100000">
                    <a:srgbClr val="003AFF"/>
                  </a:gs>
                </a:gsLst>
                <a:lin ang="0" scaled="1"/>
              </a:gradFill>
            </c:spPr>
          </c:dPt>
          <c:dPt>
            <c:idx val="12"/>
            <c:spPr>
              <a:solidFill>
                <a:srgbClr val="9900CC"/>
              </a:solidFill>
            </c:spPr>
          </c:dPt>
          <c:dPt>
            <c:idx val="13"/>
            <c:spPr>
              <a:solidFill>
                <a:srgbClr val="9900CC"/>
              </a:solidFill>
            </c:spPr>
          </c:dPt>
          <c:cat>
            <c:strRef>
              <c:f>Graphics!$A$224:$A$237</c:f>
              <c:strCache>
                <c:ptCount val="14"/>
                <c:pt idx="0">
                  <c:v>Ray 1A</c:v>
                </c:pt>
                <c:pt idx="1">
                  <c:v>Ray 1B</c:v>
                </c:pt>
                <c:pt idx="2">
                  <c:v>Ray 2A</c:v>
                </c:pt>
                <c:pt idx="3">
                  <c:v>Ray 2B</c:v>
                </c:pt>
                <c:pt idx="4">
                  <c:v>Ray 3A</c:v>
                </c:pt>
                <c:pt idx="5">
                  <c:v>Ray 3B</c:v>
                </c:pt>
                <c:pt idx="6">
                  <c:v>Ray 4A</c:v>
                </c:pt>
                <c:pt idx="7">
                  <c:v>Ray 4B</c:v>
                </c:pt>
                <c:pt idx="8">
                  <c:v>Ray 5A</c:v>
                </c:pt>
                <c:pt idx="9">
                  <c:v>Ray 5B</c:v>
                </c:pt>
                <c:pt idx="10">
                  <c:v>Ray 6A</c:v>
                </c:pt>
                <c:pt idx="11">
                  <c:v>Ray 6B</c:v>
                </c:pt>
                <c:pt idx="12">
                  <c:v>Ray 7A</c:v>
                </c:pt>
                <c:pt idx="13">
                  <c:v>Ray 7B</c:v>
                </c:pt>
              </c:strCache>
            </c:strRef>
          </c:cat>
          <c:val>
            <c:numRef>
              <c:f>Graphics!$B$224:$B$237</c:f>
              <c:numCache>
                <c:formatCode>0.00%</c:formatCode>
                <c:ptCount val="14"/>
                <c:pt idx="0">
                  <c:v>0.23810000000000001</c:v>
                </c:pt>
                <c:pt idx="1">
                  <c:v>0.16669999999999999</c:v>
                </c:pt>
                <c:pt idx="2">
                  <c:v>0.23810000000000001</c:v>
                </c:pt>
                <c:pt idx="3">
                  <c:v>0.23330000000000001</c:v>
                </c:pt>
                <c:pt idx="4">
                  <c:v>0.1429</c:v>
                </c:pt>
                <c:pt idx="5">
                  <c:v>0.1905</c:v>
                </c:pt>
                <c:pt idx="6">
                  <c:v>-2.3800000000000002E-2</c:v>
                </c:pt>
                <c:pt idx="7">
                  <c:v>-0.1905</c:v>
                </c:pt>
                <c:pt idx="8">
                  <c:v>0.33329999999999999</c:v>
                </c:pt>
                <c:pt idx="9">
                  <c:v>4.7600000000000003E-2</c:v>
                </c:pt>
                <c:pt idx="10">
                  <c:v>0.1905</c:v>
                </c:pt>
                <c:pt idx="11">
                  <c:v>-2.7799999999999998E-2</c:v>
                </c:pt>
                <c:pt idx="12">
                  <c:v>0.22919999999999999</c:v>
                </c:pt>
                <c:pt idx="13">
                  <c:v>9.5200000000000007E-2</c:v>
                </c:pt>
              </c:numCache>
            </c:numRef>
          </c:val>
        </c:ser>
        <c:axId val="149280256"/>
        <c:axId val="149281792"/>
      </c:barChart>
      <c:catAx>
        <c:axId val="149280256"/>
        <c:scaling>
          <c:orientation val="minMax"/>
        </c:scaling>
        <c:axPos val="b"/>
        <c:tickLblPos val="nextTo"/>
        <c:crossAx val="149281792"/>
        <c:crosses val="autoZero"/>
        <c:auto val="1"/>
        <c:lblAlgn val="ctr"/>
        <c:lblOffset val="100"/>
      </c:catAx>
      <c:valAx>
        <c:axId val="149281792"/>
        <c:scaling>
          <c:orientation val="minMax"/>
        </c:scaling>
        <c:axPos val="l"/>
        <c:majorGridlines/>
        <c:numFmt formatCode="0.00%" sourceLinked="1"/>
        <c:tickLblPos val="nextTo"/>
        <c:crossAx val="149280256"/>
        <c:crosses val="autoZero"/>
        <c:crossBetween val="between"/>
      </c:valAx>
    </c:plotArea>
    <c:legend>
      <c:legendPos val="r"/>
      <c:layout/>
    </c:legend>
    <c:plotVisOnly val="1"/>
  </c:chart>
  <c:printSettings>
    <c:headerFooter/>
    <c:pageMargins b="0.75000000000000544" l="0.70000000000000062" r="0.70000000000000062" t="0.75000000000000544"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0"/>
            <c:spPr>
              <a:solidFill>
                <a:srgbClr val="FF0000"/>
              </a:solidFill>
            </c:spPr>
          </c:dPt>
          <c:dPt>
            <c:idx val="1"/>
            <c:spPr>
              <a:solidFill>
                <a:srgbClr val="FF0000"/>
              </a:solidFill>
            </c:spPr>
          </c:dPt>
          <c:dPt>
            <c:idx val="2"/>
            <c:spPr>
              <a:solidFill>
                <a:srgbClr val="191977"/>
              </a:solidFill>
            </c:spPr>
          </c:dPt>
          <c:dPt>
            <c:idx val="3"/>
            <c:spPr>
              <a:solidFill>
                <a:srgbClr val="191977"/>
              </a:solidFill>
            </c:spPr>
          </c:dPt>
          <c:dPt>
            <c:idx val="4"/>
            <c:spPr>
              <a:solidFill>
                <a:srgbClr val="008000"/>
              </a:solidFill>
            </c:spPr>
          </c:dPt>
          <c:dPt>
            <c:idx val="5"/>
            <c:spPr>
              <a:solidFill>
                <a:srgbClr val="008000"/>
              </a:solidFill>
            </c:spPr>
          </c:dPt>
          <c:dPt>
            <c:idx val="6"/>
            <c:spPr>
              <a:solidFill>
                <a:srgbClr val="FFFF00"/>
              </a:solidFill>
            </c:spPr>
          </c:dPt>
          <c:dPt>
            <c:idx val="7"/>
            <c:spPr>
              <a:solidFill>
                <a:srgbClr val="FFFF00"/>
              </a:solidFill>
            </c:spPr>
          </c:dPt>
          <c:dPt>
            <c:idx val="8"/>
            <c:spPr>
              <a:solidFill>
                <a:srgbClr val="FFA500"/>
              </a:solidFill>
            </c:spPr>
          </c:dPt>
          <c:dPt>
            <c:idx val="9"/>
            <c:spPr>
              <a:solidFill>
                <a:srgbClr val="FFA500"/>
              </a:solidFill>
            </c:spPr>
          </c:dPt>
          <c:dPt>
            <c:idx val="10"/>
            <c:spPr>
              <a:gradFill>
                <a:gsLst>
                  <a:gs pos="0">
                    <a:srgbClr val="FF3EDF"/>
                  </a:gs>
                  <a:gs pos="100000">
                    <a:srgbClr val="003AFF"/>
                  </a:gs>
                </a:gsLst>
                <a:lin ang="0" scaled="1"/>
              </a:gradFill>
            </c:spPr>
          </c:dPt>
          <c:dPt>
            <c:idx val="11"/>
            <c:spPr>
              <a:gradFill>
                <a:gsLst>
                  <a:gs pos="0">
                    <a:srgbClr val="FF3EDF"/>
                  </a:gs>
                  <a:gs pos="100000">
                    <a:srgbClr val="003AFF"/>
                  </a:gs>
                </a:gsLst>
                <a:lin ang="0" scaled="1"/>
              </a:gradFill>
            </c:spPr>
          </c:dPt>
          <c:dPt>
            <c:idx val="12"/>
            <c:spPr>
              <a:solidFill>
                <a:srgbClr val="9900CC"/>
              </a:solidFill>
            </c:spPr>
          </c:dPt>
          <c:dPt>
            <c:idx val="13"/>
            <c:spPr>
              <a:solidFill>
                <a:srgbClr val="9900CC"/>
              </a:solidFill>
            </c:spPr>
          </c:dPt>
          <c:cat>
            <c:strRef>
              <c:f>Graphics!$A$162:$A$175</c:f>
              <c:strCache>
                <c:ptCount val="14"/>
                <c:pt idx="0">
                  <c:v>Ray 1A</c:v>
                </c:pt>
                <c:pt idx="1">
                  <c:v>Ray 1B</c:v>
                </c:pt>
                <c:pt idx="2">
                  <c:v>Ray 2A</c:v>
                </c:pt>
                <c:pt idx="3">
                  <c:v>Ray 2B</c:v>
                </c:pt>
                <c:pt idx="4">
                  <c:v>Ray 3A</c:v>
                </c:pt>
                <c:pt idx="5">
                  <c:v>Ray 3B</c:v>
                </c:pt>
                <c:pt idx="6">
                  <c:v>Ray 4A</c:v>
                </c:pt>
                <c:pt idx="7">
                  <c:v>Ray 4B</c:v>
                </c:pt>
                <c:pt idx="8">
                  <c:v>Ray 5A</c:v>
                </c:pt>
                <c:pt idx="9">
                  <c:v>Ray 5B</c:v>
                </c:pt>
                <c:pt idx="10">
                  <c:v>Ray 6A</c:v>
                </c:pt>
                <c:pt idx="11">
                  <c:v>Ray 6B</c:v>
                </c:pt>
                <c:pt idx="12">
                  <c:v>Ray 7A</c:v>
                </c:pt>
                <c:pt idx="13">
                  <c:v>Ray 7B</c:v>
                </c:pt>
              </c:strCache>
            </c:strRef>
          </c:cat>
          <c:val>
            <c:numRef>
              <c:f>Graphics!$B$162:$B$175</c:f>
              <c:numCache>
                <c:formatCode>0.00%</c:formatCode>
                <c:ptCount val="14"/>
                <c:pt idx="0">
                  <c:v>0.54759999999999998</c:v>
                </c:pt>
                <c:pt idx="1">
                  <c:v>0.3095</c:v>
                </c:pt>
                <c:pt idx="2">
                  <c:v>0.47620000000000001</c:v>
                </c:pt>
                <c:pt idx="3">
                  <c:v>0.63329999999999997</c:v>
                </c:pt>
                <c:pt idx="4">
                  <c:v>0.83330000000000004</c:v>
                </c:pt>
                <c:pt idx="5">
                  <c:v>2.3800000000000002E-2</c:v>
                </c:pt>
                <c:pt idx="6">
                  <c:v>0.61899999999999999</c:v>
                </c:pt>
                <c:pt idx="7">
                  <c:v>0.88100000000000001</c:v>
                </c:pt>
                <c:pt idx="8">
                  <c:v>0.59519999999999995</c:v>
                </c:pt>
                <c:pt idx="9">
                  <c:v>0</c:v>
                </c:pt>
                <c:pt idx="10">
                  <c:v>0.5</c:v>
                </c:pt>
                <c:pt idx="11">
                  <c:v>0.83330000000000004</c:v>
                </c:pt>
                <c:pt idx="12">
                  <c:v>0.14580000000000001</c:v>
                </c:pt>
                <c:pt idx="13">
                  <c:v>0.21429999999999999</c:v>
                </c:pt>
              </c:numCache>
            </c:numRef>
          </c:val>
        </c:ser>
        <c:axId val="149393408"/>
        <c:axId val="149394944"/>
      </c:barChart>
      <c:catAx>
        <c:axId val="149393408"/>
        <c:scaling>
          <c:orientation val="minMax"/>
        </c:scaling>
        <c:axPos val="b"/>
        <c:tickLblPos val="nextTo"/>
        <c:crossAx val="149394944"/>
        <c:crosses val="autoZero"/>
        <c:auto val="1"/>
        <c:lblAlgn val="ctr"/>
        <c:lblOffset val="100"/>
      </c:catAx>
      <c:valAx>
        <c:axId val="149394944"/>
        <c:scaling>
          <c:orientation val="minMax"/>
        </c:scaling>
        <c:axPos val="l"/>
        <c:majorGridlines/>
        <c:numFmt formatCode="0.00%" sourceLinked="1"/>
        <c:tickLblPos val="nextTo"/>
        <c:crossAx val="149393408"/>
        <c:crosses val="autoZero"/>
        <c:crossBetween val="between"/>
      </c:valAx>
    </c:plotArea>
    <c:legend>
      <c:legendPos val="r"/>
      <c:layout/>
    </c:legend>
    <c:plotVisOnly val="1"/>
  </c:chart>
  <c:printSettings>
    <c:headerFooter/>
    <c:pageMargins b="0.75000000000000544" l="0.70000000000000062" r="0.70000000000000062" t="0.75000000000000544"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0"/>
            <c:spPr>
              <a:solidFill>
                <a:srgbClr val="FF0000"/>
              </a:solidFill>
            </c:spPr>
          </c:dPt>
          <c:dPt>
            <c:idx val="1"/>
            <c:spPr>
              <a:solidFill>
                <a:srgbClr val="FF0000"/>
              </a:solidFill>
            </c:spPr>
          </c:dPt>
          <c:dPt>
            <c:idx val="2"/>
            <c:spPr>
              <a:solidFill>
                <a:srgbClr val="FF0000"/>
              </a:solidFill>
            </c:spPr>
          </c:dPt>
          <c:dPt>
            <c:idx val="3"/>
            <c:spPr>
              <a:solidFill>
                <a:srgbClr val="FF0000"/>
              </a:solidFill>
            </c:spPr>
          </c:dPt>
          <c:dPt>
            <c:idx val="4"/>
            <c:spPr>
              <a:solidFill>
                <a:srgbClr val="191977"/>
              </a:solidFill>
            </c:spPr>
          </c:dPt>
          <c:dPt>
            <c:idx val="5"/>
            <c:spPr>
              <a:solidFill>
                <a:srgbClr val="191977"/>
              </a:solidFill>
            </c:spPr>
          </c:dPt>
          <c:dPt>
            <c:idx val="6"/>
            <c:spPr>
              <a:solidFill>
                <a:srgbClr val="191977"/>
              </a:solidFill>
            </c:spPr>
          </c:dPt>
          <c:dPt>
            <c:idx val="7"/>
            <c:spPr>
              <a:solidFill>
                <a:srgbClr val="191977"/>
              </a:solidFill>
            </c:spPr>
          </c:dPt>
          <c:dPt>
            <c:idx val="8"/>
            <c:spPr>
              <a:solidFill>
                <a:srgbClr val="008000"/>
              </a:solidFill>
            </c:spPr>
          </c:dPt>
          <c:dPt>
            <c:idx val="9"/>
            <c:spPr>
              <a:solidFill>
                <a:srgbClr val="008000"/>
              </a:solidFill>
            </c:spPr>
          </c:dPt>
          <c:dPt>
            <c:idx val="10"/>
            <c:spPr>
              <a:solidFill>
                <a:srgbClr val="008000"/>
              </a:solidFill>
            </c:spPr>
          </c:dPt>
          <c:dPt>
            <c:idx val="11"/>
            <c:spPr>
              <a:solidFill>
                <a:srgbClr val="008000"/>
              </a:solidFill>
            </c:spPr>
          </c:dPt>
          <c:dPt>
            <c:idx val="12"/>
            <c:spPr>
              <a:solidFill>
                <a:srgbClr val="FFFF00"/>
              </a:solidFill>
            </c:spPr>
          </c:dPt>
          <c:dPt>
            <c:idx val="13"/>
            <c:spPr>
              <a:solidFill>
                <a:srgbClr val="FFFF00"/>
              </a:solidFill>
            </c:spPr>
          </c:dPt>
          <c:dPt>
            <c:idx val="14"/>
            <c:spPr>
              <a:solidFill>
                <a:srgbClr val="FFFF00"/>
              </a:solidFill>
            </c:spPr>
          </c:dPt>
          <c:dPt>
            <c:idx val="15"/>
            <c:spPr>
              <a:solidFill>
                <a:srgbClr val="FFFF00"/>
              </a:solidFill>
            </c:spPr>
          </c:dPt>
          <c:dPt>
            <c:idx val="16"/>
            <c:spPr>
              <a:solidFill>
                <a:srgbClr val="FFA500"/>
              </a:solidFill>
            </c:spPr>
          </c:dPt>
          <c:dPt>
            <c:idx val="17"/>
            <c:spPr>
              <a:solidFill>
                <a:srgbClr val="FFA500"/>
              </a:solidFill>
            </c:spPr>
          </c:dPt>
          <c:dPt>
            <c:idx val="18"/>
            <c:spPr>
              <a:solidFill>
                <a:srgbClr val="FFA500"/>
              </a:solidFill>
            </c:spPr>
          </c:dPt>
          <c:dPt>
            <c:idx val="19"/>
            <c:spPr>
              <a:solidFill>
                <a:srgbClr val="FFA500"/>
              </a:solidFill>
            </c:spPr>
          </c:dPt>
          <c:dPt>
            <c:idx val="20"/>
            <c:spPr>
              <a:gradFill>
                <a:gsLst>
                  <a:gs pos="0">
                    <a:srgbClr val="FF3EDF"/>
                  </a:gs>
                  <a:gs pos="100000">
                    <a:srgbClr val="003AFF"/>
                  </a:gs>
                </a:gsLst>
                <a:lin ang="0" scaled="1"/>
              </a:gradFill>
            </c:spPr>
          </c:dPt>
          <c:dPt>
            <c:idx val="21"/>
            <c:spPr>
              <a:gradFill>
                <a:gsLst>
                  <a:gs pos="0">
                    <a:srgbClr val="FF3EDF"/>
                  </a:gs>
                  <a:gs pos="100000">
                    <a:srgbClr val="003AFF"/>
                  </a:gs>
                </a:gsLst>
                <a:lin ang="0" scaled="1"/>
              </a:gradFill>
            </c:spPr>
          </c:dPt>
          <c:dPt>
            <c:idx val="22"/>
            <c:spPr>
              <a:gradFill>
                <a:gsLst>
                  <a:gs pos="0">
                    <a:srgbClr val="FF3EDF"/>
                  </a:gs>
                  <a:gs pos="100000">
                    <a:srgbClr val="003AFF"/>
                  </a:gs>
                </a:gsLst>
                <a:lin ang="0" scaled="1"/>
              </a:gradFill>
            </c:spPr>
          </c:dPt>
          <c:dPt>
            <c:idx val="23"/>
            <c:spPr>
              <a:gradFill>
                <a:gsLst>
                  <a:gs pos="0">
                    <a:srgbClr val="FF3EDF"/>
                  </a:gs>
                  <a:gs pos="100000">
                    <a:srgbClr val="003AFF"/>
                  </a:gs>
                </a:gsLst>
                <a:lin ang="0" scaled="1"/>
              </a:gradFill>
            </c:spPr>
          </c:dPt>
          <c:dPt>
            <c:idx val="24"/>
            <c:spPr>
              <a:solidFill>
                <a:srgbClr val="9900CC"/>
              </a:solidFill>
            </c:spPr>
          </c:dPt>
          <c:dPt>
            <c:idx val="25"/>
            <c:spPr>
              <a:solidFill>
                <a:srgbClr val="9900CC"/>
              </a:solidFill>
            </c:spPr>
          </c:dPt>
          <c:dPt>
            <c:idx val="26"/>
            <c:spPr>
              <a:solidFill>
                <a:srgbClr val="9900CC"/>
              </a:solidFill>
            </c:spPr>
          </c:dPt>
          <c:dPt>
            <c:idx val="27"/>
            <c:spPr>
              <a:solidFill>
                <a:srgbClr val="9900CC"/>
              </a:solidFill>
            </c:spPr>
          </c:dPt>
          <c:cat>
            <c:strRef>
              <c:f>Graphics!$A$194:$A$221</c:f>
              <c:strCache>
                <c:ptCount val="28"/>
                <c:pt idx="0">
                  <c:v>Ray 1A formerly</c:v>
                </c:pt>
                <c:pt idx="1">
                  <c:v>Ray 1B formerly</c:v>
                </c:pt>
                <c:pt idx="2">
                  <c:v>Ray 1A now</c:v>
                </c:pt>
                <c:pt idx="3">
                  <c:v>Ray 1B now</c:v>
                </c:pt>
                <c:pt idx="4">
                  <c:v>Ray 2A formerly</c:v>
                </c:pt>
                <c:pt idx="5">
                  <c:v>Ray 2B formerly</c:v>
                </c:pt>
                <c:pt idx="6">
                  <c:v>Ray 2A now</c:v>
                </c:pt>
                <c:pt idx="7">
                  <c:v>Ray 2B now</c:v>
                </c:pt>
                <c:pt idx="8">
                  <c:v>Ray 3A formerly</c:v>
                </c:pt>
                <c:pt idx="9">
                  <c:v>Ray 3B formerly</c:v>
                </c:pt>
                <c:pt idx="10">
                  <c:v>Ray 3A now</c:v>
                </c:pt>
                <c:pt idx="11">
                  <c:v>Ray 3B now</c:v>
                </c:pt>
                <c:pt idx="12">
                  <c:v>Ray 4A formerly</c:v>
                </c:pt>
                <c:pt idx="13">
                  <c:v>Ray 4B formerly</c:v>
                </c:pt>
                <c:pt idx="14">
                  <c:v>Ray 4A now</c:v>
                </c:pt>
                <c:pt idx="15">
                  <c:v>Ray 4B now</c:v>
                </c:pt>
                <c:pt idx="16">
                  <c:v>Ray 5A formerly</c:v>
                </c:pt>
                <c:pt idx="17">
                  <c:v>Ray 5B formerly</c:v>
                </c:pt>
                <c:pt idx="18">
                  <c:v>Ray 5A now</c:v>
                </c:pt>
                <c:pt idx="19">
                  <c:v>Ray 5B now</c:v>
                </c:pt>
                <c:pt idx="20">
                  <c:v>Ray 6A formerly</c:v>
                </c:pt>
                <c:pt idx="21">
                  <c:v>Ray 6B formerly</c:v>
                </c:pt>
                <c:pt idx="22">
                  <c:v>Ray 6A now</c:v>
                </c:pt>
                <c:pt idx="23">
                  <c:v>Ray 6B now</c:v>
                </c:pt>
                <c:pt idx="24">
                  <c:v>Ray 7A formerly</c:v>
                </c:pt>
                <c:pt idx="25">
                  <c:v>Ray 7B formerly</c:v>
                </c:pt>
                <c:pt idx="26">
                  <c:v>Ray 7A now</c:v>
                </c:pt>
                <c:pt idx="27">
                  <c:v>Ray 7B now</c:v>
                </c:pt>
              </c:strCache>
            </c:strRef>
          </c:cat>
          <c:val>
            <c:numRef>
              <c:f>Graphics!$B$194:$B$221</c:f>
              <c:numCache>
                <c:formatCode>0.00%</c:formatCode>
                <c:ptCount val="28"/>
                <c:pt idx="0">
                  <c:v>0.54759999999999998</c:v>
                </c:pt>
                <c:pt idx="1">
                  <c:v>0.3095</c:v>
                </c:pt>
                <c:pt idx="2">
                  <c:v>0.78569999999999995</c:v>
                </c:pt>
                <c:pt idx="3">
                  <c:v>0.47620000000000001</c:v>
                </c:pt>
                <c:pt idx="4">
                  <c:v>0.47620000000000001</c:v>
                </c:pt>
                <c:pt idx="5">
                  <c:v>0.63329999999999997</c:v>
                </c:pt>
                <c:pt idx="6">
                  <c:v>0.71430000000000005</c:v>
                </c:pt>
                <c:pt idx="7">
                  <c:v>0.86670000000000003</c:v>
                </c:pt>
                <c:pt idx="8">
                  <c:v>0.83330000000000004</c:v>
                </c:pt>
                <c:pt idx="9">
                  <c:v>2.3800000000000002E-2</c:v>
                </c:pt>
                <c:pt idx="10">
                  <c:v>0.97619999999999996</c:v>
                </c:pt>
                <c:pt idx="11">
                  <c:v>0.21429999999999999</c:v>
                </c:pt>
                <c:pt idx="12">
                  <c:v>0.61899999999999999</c:v>
                </c:pt>
                <c:pt idx="13">
                  <c:v>0.88100000000000001</c:v>
                </c:pt>
                <c:pt idx="14">
                  <c:v>0.59519999999999995</c:v>
                </c:pt>
                <c:pt idx="15">
                  <c:v>0.6905</c:v>
                </c:pt>
                <c:pt idx="16">
                  <c:v>0.59519999999999995</c:v>
                </c:pt>
                <c:pt idx="17">
                  <c:v>0</c:v>
                </c:pt>
                <c:pt idx="18">
                  <c:v>0.92859999999999998</c:v>
                </c:pt>
                <c:pt idx="19">
                  <c:v>4.7600000000000003E-2</c:v>
                </c:pt>
                <c:pt idx="20">
                  <c:v>0.5</c:v>
                </c:pt>
                <c:pt idx="21">
                  <c:v>0.83330000000000004</c:v>
                </c:pt>
                <c:pt idx="22">
                  <c:v>0.6905</c:v>
                </c:pt>
                <c:pt idx="23">
                  <c:v>0.80559999999999998</c:v>
                </c:pt>
                <c:pt idx="24">
                  <c:v>0.14580000000000001</c:v>
                </c:pt>
                <c:pt idx="25">
                  <c:v>0.21429999999999999</c:v>
                </c:pt>
                <c:pt idx="26">
                  <c:v>0.375</c:v>
                </c:pt>
                <c:pt idx="27">
                  <c:v>0.3095</c:v>
                </c:pt>
              </c:numCache>
            </c:numRef>
          </c:val>
        </c:ser>
        <c:axId val="149317120"/>
        <c:axId val="149318656"/>
      </c:barChart>
      <c:catAx>
        <c:axId val="149317120"/>
        <c:scaling>
          <c:orientation val="minMax"/>
        </c:scaling>
        <c:axPos val="b"/>
        <c:tickLblPos val="nextTo"/>
        <c:txPr>
          <a:bodyPr rot="5400000" vert="horz"/>
          <a:lstStyle/>
          <a:p>
            <a:pPr>
              <a:defRPr/>
            </a:pPr>
            <a:endParaRPr lang="en-US"/>
          </a:p>
        </c:txPr>
        <c:crossAx val="149318656"/>
        <c:crosses val="autoZero"/>
        <c:auto val="1"/>
        <c:lblAlgn val="ctr"/>
        <c:lblOffset val="100"/>
      </c:catAx>
      <c:valAx>
        <c:axId val="149318656"/>
        <c:scaling>
          <c:orientation val="minMax"/>
        </c:scaling>
        <c:axPos val="l"/>
        <c:majorGridlines/>
        <c:numFmt formatCode="0.00%" sourceLinked="1"/>
        <c:tickLblPos val="nextTo"/>
        <c:crossAx val="149317120"/>
        <c:crosses val="autoZero"/>
        <c:crossBetween val="between"/>
      </c:valAx>
    </c:plotArea>
    <c:legend>
      <c:legendPos val="r"/>
      <c:layout>
        <c:manualLayout>
          <c:xMode val="edge"/>
          <c:yMode val="edge"/>
          <c:x val="0.81514905352659806"/>
          <c:y val="1.7512011475892483E-2"/>
          <c:w val="0.17652630463461436"/>
          <c:h val="0.96179379725505765"/>
        </c:manualLayout>
      </c:layout>
    </c:legend>
    <c:plotVisOnly val="1"/>
  </c:chart>
  <c:printSettings>
    <c:headerFooter/>
    <c:pageMargins b="0.75000000000000566" l="0.70000000000000062" r="0.70000000000000062" t="0.75000000000000566"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0"/>
            <c:spPr>
              <a:solidFill>
                <a:schemeClr val="tx1">
                  <a:lumMod val="95000"/>
                  <a:lumOff val="5000"/>
                </a:schemeClr>
              </a:solidFill>
            </c:spPr>
          </c:dPt>
          <c:dPt>
            <c:idx val="1"/>
            <c:spPr>
              <a:solidFill>
                <a:schemeClr val="tx1">
                  <a:lumMod val="85000"/>
                  <a:lumOff val="15000"/>
                </a:schemeClr>
              </a:solidFill>
            </c:spPr>
          </c:dPt>
          <c:dPt>
            <c:idx val="2"/>
            <c:spPr>
              <a:solidFill>
                <a:schemeClr val="tx1">
                  <a:lumMod val="75000"/>
                  <a:lumOff val="25000"/>
                </a:schemeClr>
              </a:solidFill>
            </c:spPr>
          </c:dPt>
          <c:dPt>
            <c:idx val="3"/>
            <c:spPr>
              <a:solidFill>
                <a:schemeClr val="tx1">
                  <a:lumMod val="65000"/>
                  <a:lumOff val="35000"/>
                </a:schemeClr>
              </a:solidFill>
            </c:spPr>
          </c:dPt>
          <c:dPt>
            <c:idx val="4"/>
            <c:spPr>
              <a:solidFill>
                <a:schemeClr val="tx1">
                  <a:lumMod val="50000"/>
                  <a:lumOff val="50000"/>
                </a:schemeClr>
              </a:solidFill>
            </c:spPr>
          </c:dPt>
          <c:dPt>
            <c:idx val="5"/>
            <c:spPr>
              <a:solidFill>
                <a:schemeClr val="bg1">
                  <a:lumMod val="50000"/>
                </a:schemeClr>
              </a:solidFill>
            </c:spPr>
          </c:dPt>
          <c:dPt>
            <c:idx val="6"/>
            <c:spPr>
              <a:solidFill>
                <a:schemeClr val="bg1">
                  <a:lumMod val="65000"/>
                </a:schemeClr>
              </a:solidFill>
            </c:spPr>
          </c:dPt>
          <c:cat>
            <c:strRef>
              <c:f>Graphics!$E$366:$E$372</c:f>
              <c:strCache>
                <c:ptCount val="7"/>
                <c:pt idx="0">
                  <c:v>DT</c:v>
                </c:pt>
                <c:pt idx="1">
                  <c:v>UT</c:v>
                </c:pt>
                <c:pt idx="2">
                  <c:v>MT</c:v>
                </c:pt>
                <c:pt idx="3">
                  <c:v>IB</c:v>
                </c:pt>
                <c:pt idx="4">
                  <c:v>MF</c:v>
                </c:pt>
                <c:pt idx="5">
                  <c:v>UF</c:v>
                </c:pt>
                <c:pt idx="6">
                  <c:v>DF</c:v>
                </c:pt>
              </c:strCache>
            </c:strRef>
          </c:cat>
          <c:val>
            <c:numRef>
              <c:f>Graphics!$F$366:$F$372</c:f>
              <c:numCache>
                <c:formatCode>0.00%</c:formatCode>
                <c:ptCount val="7"/>
                <c:pt idx="0">
                  <c:v>0.10639999999999999</c:v>
                </c:pt>
                <c:pt idx="1">
                  <c:v>0.24110000000000001</c:v>
                </c:pt>
                <c:pt idx="2">
                  <c:v>0.16309999999999999</c:v>
                </c:pt>
                <c:pt idx="3">
                  <c:v>0.10639999999999999</c:v>
                </c:pt>
                <c:pt idx="4">
                  <c:v>9.9299999999999999E-2</c:v>
                </c:pt>
                <c:pt idx="5">
                  <c:v>0.1206</c:v>
                </c:pt>
                <c:pt idx="6">
                  <c:v>0.16309999999999999</c:v>
                </c:pt>
              </c:numCache>
            </c:numRef>
          </c:val>
        </c:ser>
        <c:axId val="149351808"/>
        <c:axId val="149423232"/>
      </c:barChart>
      <c:catAx>
        <c:axId val="149351808"/>
        <c:scaling>
          <c:orientation val="minMax"/>
        </c:scaling>
        <c:axPos val="b"/>
        <c:tickLblPos val="nextTo"/>
        <c:crossAx val="149423232"/>
        <c:crosses val="autoZero"/>
        <c:auto val="1"/>
        <c:lblAlgn val="ctr"/>
        <c:lblOffset val="100"/>
      </c:catAx>
      <c:valAx>
        <c:axId val="149423232"/>
        <c:scaling>
          <c:orientation val="minMax"/>
        </c:scaling>
        <c:axPos val="l"/>
        <c:majorGridlines/>
        <c:numFmt formatCode="0.00%" sourceLinked="1"/>
        <c:tickLblPos val="nextTo"/>
        <c:crossAx val="149351808"/>
        <c:crosses val="autoZero"/>
        <c:crossBetween val="between"/>
      </c:valAx>
    </c:plotArea>
    <c:legend>
      <c:legendPos val="r"/>
      <c:layout/>
    </c:legend>
    <c:plotVisOnly val="1"/>
  </c:chart>
  <c:printSettings>
    <c:headerFooter/>
    <c:pageMargins b="0.75000000000000477" l="0.70000000000000062" r="0.70000000000000062" t="0.75000000000000477"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0"/>
            <c:spPr>
              <a:solidFill>
                <a:srgbClr val="FF0000"/>
              </a:solidFill>
            </c:spPr>
          </c:dPt>
          <c:dPt>
            <c:idx val="1"/>
            <c:spPr>
              <a:solidFill>
                <a:srgbClr val="191977"/>
              </a:solidFill>
            </c:spPr>
          </c:dPt>
          <c:dPt>
            <c:idx val="2"/>
            <c:spPr>
              <a:solidFill>
                <a:srgbClr val="008000"/>
              </a:solidFill>
            </c:spPr>
          </c:dPt>
          <c:dPt>
            <c:idx val="3"/>
            <c:spPr>
              <a:solidFill>
                <a:srgbClr val="FFFF00"/>
              </a:solidFill>
            </c:spPr>
          </c:dPt>
          <c:dPt>
            <c:idx val="4"/>
            <c:spPr>
              <a:solidFill>
                <a:srgbClr val="FFA500"/>
              </a:solidFill>
            </c:spPr>
          </c:dPt>
          <c:dPt>
            <c:idx val="5"/>
            <c:spPr>
              <a:gradFill flip="none" rotWithShape="1">
                <a:gsLst>
                  <a:gs pos="0">
                    <a:srgbClr val="FF3EDF"/>
                  </a:gs>
                  <a:gs pos="100000">
                    <a:srgbClr val="003AFF"/>
                  </a:gs>
                </a:gsLst>
                <a:lin ang="0" scaled="1"/>
                <a:tileRect/>
              </a:gradFill>
            </c:spPr>
          </c:dPt>
          <c:dPt>
            <c:idx val="6"/>
            <c:spPr>
              <a:solidFill>
                <a:srgbClr val="9900CC"/>
              </a:solidFill>
            </c:spPr>
          </c:dPt>
          <c:cat>
            <c:strRef>
              <c:f>Graphics!$A$70:$A$76</c:f>
              <c:strCache>
                <c:ptCount val="7"/>
                <c:pt idx="0">
                  <c:v>Ray 1</c:v>
                </c:pt>
                <c:pt idx="1">
                  <c:v>Ray 2</c:v>
                </c:pt>
                <c:pt idx="2">
                  <c:v>Ray 3</c:v>
                </c:pt>
                <c:pt idx="3">
                  <c:v>Ray 4</c:v>
                </c:pt>
                <c:pt idx="4">
                  <c:v>Ray 5</c:v>
                </c:pt>
                <c:pt idx="5">
                  <c:v>Ray 6</c:v>
                </c:pt>
                <c:pt idx="6">
                  <c:v>Ray 7</c:v>
                </c:pt>
              </c:strCache>
            </c:strRef>
          </c:cat>
          <c:val>
            <c:numRef>
              <c:f>Graphics!$B$70:$B$76</c:f>
              <c:numCache>
                <c:formatCode>0.00%</c:formatCode>
                <c:ptCount val="7"/>
                <c:pt idx="0">
                  <c:v>0.57410000000000005</c:v>
                </c:pt>
                <c:pt idx="1">
                  <c:v>0.69440000000000002</c:v>
                </c:pt>
                <c:pt idx="2">
                  <c:v>0.64290000000000003</c:v>
                </c:pt>
                <c:pt idx="3">
                  <c:v>0.85709999999999997</c:v>
                </c:pt>
                <c:pt idx="4">
                  <c:v>0.25</c:v>
                </c:pt>
                <c:pt idx="5">
                  <c:v>0.88100000000000001</c:v>
                </c:pt>
                <c:pt idx="6">
                  <c:v>0.26669999999999999</c:v>
                </c:pt>
              </c:numCache>
            </c:numRef>
          </c:val>
        </c:ser>
        <c:axId val="148364672"/>
        <c:axId val="148370560"/>
      </c:barChart>
      <c:catAx>
        <c:axId val="148364672"/>
        <c:scaling>
          <c:orientation val="minMax"/>
        </c:scaling>
        <c:axPos val="b"/>
        <c:tickLblPos val="nextTo"/>
        <c:crossAx val="148370560"/>
        <c:crosses val="autoZero"/>
        <c:auto val="1"/>
        <c:lblAlgn val="ctr"/>
        <c:lblOffset val="100"/>
      </c:catAx>
      <c:valAx>
        <c:axId val="148370560"/>
        <c:scaling>
          <c:orientation val="minMax"/>
        </c:scaling>
        <c:axPos val="l"/>
        <c:majorGridlines/>
        <c:numFmt formatCode="0.00%" sourceLinked="1"/>
        <c:tickLblPos val="nextTo"/>
        <c:crossAx val="148364672"/>
        <c:crosses val="autoZero"/>
        <c:crossBetween val="between"/>
      </c:valAx>
    </c:plotArea>
    <c:legend>
      <c:legendPos val="r"/>
    </c:legend>
    <c:plotVisOnly val="1"/>
  </c:chart>
  <c:printSettings>
    <c:headerFooter/>
    <c:pageMargins b="0.75000000000000433" l="0.70000000000000062" r="0.70000000000000062" t="0.750000000000004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0"/>
            <c:spPr>
              <a:solidFill>
                <a:srgbClr val="FF0000"/>
              </a:solidFill>
            </c:spPr>
          </c:dPt>
          <c:dPt>
            <c:idx val="1"/>
            <c:spPr>
              <a:solidFill>
                <a:srgbClr val="191977"/>
              </a:solidFill>
            </c:spPr>
          </c:dPt>
          <c:dPt>
            <c:idx val="2"/>
            <c:spPr>
              <a:solidFill>
                <a:srgbClr val="008000"/>
              </a:solidFill>
            </c:spPr>
          </c:dPt>
          <c:dPt>
            <c:idx val="3"/>
            <c:spPr>
              <a:solidFill>
                <a:srgbClr val="FFFF00"/>
              </a:solidFill>
            </c:spPr>
          </c:dPt>
          <c:dPt>
            <c:idx val="4"/>
            <c:spPr>
              <a:solidFill>
                <a:srgbClr val="FFA500"/>
              </a:solidFill>
            </c:spPr>
          </c:dPt>
          <c:dPt>
            <c:idx val="5"/>
            <c:spPr>
              <a:gradFill flip="none" rotWithShape="1">
                <a:gsLst>
                  <a:gs pos="0">
                    <a:srgbClr val="FF3EDF"/>
                  </a:gs>
                  <a:gs pos="100000">
                    <a:srgbClr val="003AFF"/>
                  </a:gs>
                </a:gsLst>
                <a:lin ang="0" scaled="1"/>
                <a:tileRect/>
              </a:gradFill>
            </c:spPr>
          </c:dPt>
          <c:dPt>
            <c:idx val="6"/>
            <c:spPr>
              <a:solidFill>
                <a:srgbClr val="9900CC"/>
              </a:solidFill>
            </c:spPr>
          </c:dPt>
          <c:cat>
            <c:strRef>
              <c:f>Graphics!$A$81:$A$87</c:f>
              <c:strCache>
                <c:ptCount val="7"/>
                <c:pt idx="0">
                  <c:v>Ray 1</c:v>
                </c:pt>
                <c:pt idx="1">
                  <c:v>Ray 2</c:v>
                </c:pt>
                <c:pt idx="2">
                  <c:v>Ray 3</c:v>
                </c:pt>
                <c:pt idx="3">
                  <c:v>Ray 4</c:v>
                </c:pt>
                <c:pt idx="4">
                  <c:v>Ray 5</c:v>
                </c:pt>
                <c:pt idx="5">
                  <c:v>Ray 6</c:v>
                </c:pt>
                <c:pt idx="6">
                  <c:v>Ray 7</c:v>
                </c:pt>
              </c:strCache>
            </c:strRef>
          </c:cat>
          <c:val>
            <c:numRef>
              <c:f>Graphics!$B$81:$B$87</c:f>
              <c:numCache>
                <c:formatCode>0.00%</c:formatCode>
                <c:ptCount val="7"/>
                <c:pt idx="0">
                  <c:v>0.65739999999999998</c:v>
                </c:pt>
                <c:pt idx="1">
                  <c:v>0.79169999999999996</c:v>
                </c:pt>
                <c:pt idx="2">
                  <c:v>0.66669999999999996</c:v>
                </c:pt>
                <c:pt idx="3">
                  <c:v>0.79759999999999998</c:v>
                </c:pt>
                <c:pt idx="4">
                  <c:v>0.34720000000000001</c:v>
                </c:pt>
                <c:pt idx="5">
                  <c:v>0.89290000000000003</c:v>
                </c:pt>
                <c:pt idx="6">
                  <c:v>0.25</c:v>
                </c:pt>
              </c:numCache>
            </c:numRef>
          </c:val>
        </c:ser>
        <c:axId val="147950592"/>
        <c:axId val="147952384"/>
      </c:barChart>
      <c:catAx>
        <c:axId val="147950592"/>
        <c:scaling>
          <c:orientation val="minMax"/>
        </c:scaling>
        <c:axPos val="b"/>
        <c:tickLblPos val="nextTo"/>
        <c:crossAx val="147952384"/>
        <c:crosses val="autoZero"/>
        <c:auto val="1"/>
        <c:lblAlgn val="ctr"/>
        <c:lblOffset val="100"/>
      </c:catAx>
      <c:valAx>
        <c:axId val="147952384"/>
        <c:scaling>
          <c:orientation val="minMax"/>
        </c:scaling>
        <c:axPos val="l"/>
        <c:majorGridlines/>
        <c:numFmt formatCode="0.00%" sourceLinked="1"/>
        <c:tickLblPos val="nextTo"/>
        <c:crossAx val="147950592"/>
        <c:crosses val="autoZero"/>
        <c:crossBetween val="between"/>
      </c:valAx>
    </c:plotArea>
    <c:legend>
      <c:legendPos val="r"/>
    </c:legend>
    <c:plotVisOnly val="1"/>
  </c:chart>
  <c:printSettings>
    <c:headerFooter/>
    <c:pageMargins b="0.75000000000000455" l="0.70000000000000062" r="0.70000000000000062" t="0.7500000000000045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0"/>
            <c:spPr>
              <a:solidFill>
                <a:srgbClr val="FF0000"/>
              </a:solidFill>
            </c:spPr>
          </c:dPt>
          <c:dPt>
            <c:idx val="1"/>
            <c:spPr>
              <a:solidFill>
                <a:srgbClr val="191977"/>
              </a:solidFill>
            </c:spPr>
          </c:dPt>
          <c:dPt>
            <c:idx val="2"/>
            <c:spPr>
              <a:solidFill>
                <a:srgbClr val="008000"/>
              </a:solidFill>
            </c:spPr>
          </c:dPt>
          <c:dPt>
            <c:idx val="3"/>
            <c:spPr>
              <a:solidFill>
                <a:srgbClr val="FFFF00"/>
              </a:solidFill>
            </c:spPr>
          </c:dPt>
          <c:dPt>
            <c:idx val="4"/>
            <c:spPr>
              <a:solidFill>
                <a:srgbClr val="FFA500"/>
              </a:solidFill>
            </c:spPr>
          </c:dPt>
          <c:dPt>
            <c:idx val="5"/>
            <c:spPr>
              <a:gradFill flip="none" rotWithShape="1">
                <a:gsLst>
                  <a:gs pos="0">
                    <a:srgbClr val="FF3EDF"/>
                  </a:gs>
                  <a:gs pos="100000">
                    <a:srgbClr val="003AFF"/>
                  </a:gs>
                </a:gsLst>
                <a:lin ang="0" scaled="1"/>
                <a:tileRect/>
              </a:gradFill>
            </c:spPr>
          </c:dPt>
          <c:dPt>
            <c:idx val="6"/>
            <c:spPr>
              <a:solidFill>
                <a:srgbClr val="9900CC"/>
              </a:solidFill>
            </c:spPr>
          </c:dPt>
          <c:cat>
            <c:strRef>
              <c:f>Graphics!$A$110:$A$116</c:f>
              <c:strCache>
                <c:ptCount val="7"/>
                <c:pt idx="0">
                  <c:v>Ray 1</c:v>
                </c:pt>
                <c:pt idx="1">
                  <c:v>Ray 2</c:v>
                </c:pt>
                <c:pt idx="2">
                  <c:v>Ray 3</c:v>
                </c:pt>
                <c:pt idx="3">
                  <c:v>Ray 4</c:v>
                </c:pt>
                <c:pt idx="4">
                  <c:v>Ray 5</c:v>
                </c:pt>
                <c:pt idx="5">
                  <c:v>Ray 6</c:v>
                </c:pt>
                <c:pt idx="6">
                  <c:v>Ray 7</c:v>
                </c:pt>
              </c:strCache>
            </c:strRef>
          </c:cat>
          <c:val>
            <c:numRef>
              <c:f>Graphics!$B$110:$B$116</c:f>
              <c:numCache>
                <c:formatCode>0.00%</c:formatCode>
                <c:ptCount val="7"/>
                <c:pt idx="0">
                  <c:v>0.16669999999999999</c:v>
                </c:pt>
                <c:pt idx="1">
                  <c:v>0.19439999999999999</c:v>
                </c:pt>
                <c:pt idx="2">
                  <c:v>4.7600000000000003E-2</c:v>
                </c:pt>
                <c:pt idx="3">
                  <c:v>-0.11899999999999999</c:v>
                </c:pt>
                <c:pt idx="4">
                  <c:v>0.19439999999999999</c:v>
                </c:pt>
                <c:pt idx="5">
                  <c:v>2.3800000000000002E-2</c:v>
                </c:pt>
                <c:pt idx="6">
                  <c:v>-3.3300000000000003E-2</c:v>
                </c:pt>
              </c:numCache>
            </c:numRef>
          </c:val>
        </c:ser>
        <c:axId val="147970688"/>
        <c:axId val="147976576"/>
      </c:barChart>
      <c:catAx>
        <c:axId val="147970688"/>
        <c:scaling>
          <c:orientation val="minMax"/>
        </c:scaling>
        <c:axPos val="b"/>
        <c:tickLblPos val="nextTo"/>
        <c:crossAx val="147976576"/>
        <c:crosses val="autoZero"/>
        <c:auto val="1"/>
        <c:lblAlgn val="ctr"/>
        <c:lblOffset val="100"/>
      </c:catAx>
      <c:valAx>
        <c:axId val="147976576"/>
        <c:scaling>
          <c:orientation val="minMax"/>
        </c:scaling>
        <c:axPos val="l"/>
        <c:majorGridlines/>
        <c:numFmt formatCode="0.00%" sourceLinked="1"/>
        <c:tickLblPos val="nextTo"/>
        <c:crossAx val="147970688"/>
        <c:crosses val="autoZero"/>
        <c:crossBetween val="between"/>
      </c:valAx>
    </c:plotArea>
    <c:legend>
      <c:legendPos val="r"/>
      <c:layout/>
    </c:legend>
    <c:plotVisOnly val="1"/>
  </c:chart>
  <c:printSettings>
    <c:headerFooter/>
    <c:pageMargins b="0.75000000000000477" l="0.70000000000000062" r="0.70000000000000062" t="0.7500000000000047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0"/>
            <c:spPr>
              <a:solidFill>
                <a:srgbClr val="FF0000"/>
              </a:solidFill>
            </c:spPr>
          </c:dPt>
          <c:dPt>
            <c:idx val="1"/>
            <c:spPr>
              <a:solidFill>
                <a:srgbClr val="FF0000"/>
              </a:solidFill>
            </c:spPr>
          </c:dPt>
          <c:dPt>
            <c:idx val="2"/>
            <c:spPr>
              <a:solidFill>
                <a:srgbClr val="191977"/>
              </a:solidFill>
            </c:spPr>
          </c:dPt>
          <c:dPt>
            <c:idx val="3"/>
            <c:spPr>
              <a:solidFill>
                <a:srgbClr val="191977"/>
              </a:solidFill>
            </c:spPr>
          </c:dPt>
          <c:dPt>
            <c:idx val="4"/>
            <c:spPr>
              <a:solidFill>
                <a:srgbClr val="008000"/>
              </a:solidFill>
            </c:spPr>
          </c:dPt>
          <c:dPt>
            <c:idx val="5"/>
            <c:spPr>
              <a:solidFill>
                <a:srgbClr val="008000"/>
              </a:solidFill>
            </c:spPr>
          </c:dPt>
          <c:dPt>
            <c:idx val="6"/>
            <c:spPr>
              <a:solidFill>
                <a:srgbClr val="FFFF00"/>
              </a:solidFill>
            </c:spPr>
          </c:dPt>
          <c:dPt>
            <c:idx val="7"/>
            <c:spPr>
              <a:solidFill>
                <a:srgbClr val="FFFF00"/>
              </a:solidFill>
            </c:spPr>
          </c:dPt>
          <c:dPt>
            <c:idx val="8"/>
            <c:spPr>
              <a:solidFill>
                <a:srgbClr val="FFA500"/>
              </a:solidFill>
            </c:spPr>
          </c:dPt>
          <c:dPt>
            <c:idx val="9"/>
            <c:spPr>
              <a:solidFill>
                <a:srgbClr val="FFA500"/>
              </a:solidFill>
            </c:spPr>
          </c:dPt>
          <c:dPt>
            <c:idx val="10"/>
            <c:spPr>
              <a:gradFill>
                <a:gsLst>
                  <a:gs pos="0">
                    <a:srgbClr val="FF3EDF"/>
                  </a:gs>
                  <a:gs pos="100000">
                    <a:srgbClr val="003AFF"/>
                  </a:gs>
                </a:gsLst>
                <a:lin ang="0" scaled="1"/>
              </a:gradFill>
            </c:spPr>
          </c:dPt>
          <c:dPt>
            <c:idx val="11"/>
            <c:spPr>
              <a:gradFill>
                <a:gsLst>
                  <a:gs pos="0">
                    <a:srgbClr val="FF3EDF"/>
                  </a:gs>
                  <a:gs pos="100000">
                    <a:srgbClr val="003AFF"/>
                  </a:gs>
                </a:gsLst>
                <a:lin ang="0" scaled="1"/>
              </a:gradFill>
            </c:spPr>
          </c:dPt>
          <c:dPt>
            <c:idx val="12"/>
            <c:spPr>
              <a:solidFill>
                <a:srgbClr val="9900CC"/>
              </a:solidFill>
            </c:spPr>
          </c:dPt>
          <c:dPt>
            <c:idx val="13"/>
            <c:spPr>
              <a:solidFill>
                <a:srgbClr val="9900CC"/>
              </a:solidFill>
            </c:spPr>
          </c:dPt>
          <c:cat>
            <c:strRef>
              <c:f>Graphics!$A$92:$A$105</c:f>
              <c:strCache>
                <c:ptCount val="14"/>
                <c:pt idx="0">
                  <c:v>Ray 1 formerly</c:v>
                </c:pt>
                <c:pt idx="1">
                  <c:v>Ray 1 now</c:v>
                </c:pt>
                <c:pt idx="2">
                  <c:v>Ray 2 formerly</c:v>
                </c:pt>
                <c:pt idx="3">
                  <c:v>Ray 2 now</c:v>
                </c:pt>
                <c:pt idx="4">
                  <c:v>Ray 3 formerly</c:v>
                </c:pt>
                <c:pt idx="5">
                  <c:v>Ray 3 now</c:v>
                </c:pt>
                <c:pt idx="6">
                  <c:v>Ray 4 formerly</c:v>
                </c:pt>
                <c:pt idx="7">
                  <c:v>Ray 4 now</c:v>
                </c:pt>
                <c:pt idx="8">
                  <c:v>Ray 5 formerly</c:v>
                </c:pt>
                <c:pt idx="9">
                  <c:v>Ray 5 now</c:v>
                </c:pt>
                <c:pt idx="10">
                  <c:v>Ray 6 formerly</c:v>
                </c:pt>
                <c:pt idx="11">
                  <c:v>Ray 6 now</c:v>
                </c:pt>
                <c:pt idx="12">
                  <c:v>Ray 7 formerly</c:v>
                </c:pt>
                <c:pt idx="13">
                  <c:v>Ray 7 now</c:v>
                </c:pt>
              </c:strCache>
            </c:strRef>
          </c:cat>
          <c:val>
            <c:numRef>
              <c:f>Graphics!$B$92:$B$105</c:f>
              <c:numCache>
                <c:formatCode>0.00%</c:formatCode>
                <c:ptCount val="14"/>
                <c:pt idx="0">
                  <c:v>0.57410000000000005</c:v>
                </c:pt>
                <c:pt idx="1">
                  <c:v>0.74070000000000003</c:v>
                </c:pt>
                <c:pt idx="2">
                  <c:v>0.69440000000000002</c:v>
                </c:pt>
                <c:pt idx="3">
                  <c:v>0.88890000000000002</c:v>
                </c:pt>
                <c:pt idx="4">
                  <c:v>0.64290000000000003</c:v>
                </c:pt>
                <c:pt idx="5">
                  <c:v>0.6905</c:v>
                </c:pt>
                <c:pt idx="6">
                  <c:v>0.85709999999999997</c:v>
                </c:pt>
                <c:pt idx="7">
                  <c:v>0.73809999999999998</c:v>
                </c:pt>
                <c:pt idx="8">
                  <c:v>0.25</c:v>
                </c:pt>
                <c:pt idx="9">
                  <c:v>0.44440000000000002</c:v>
                </c:pt>
                <c:pt idx="10">
                  <c:v>0.88100000000000001</c:v>
                </c:pt>
                <c:pt idx="11">
                  <c:v>0.90480000000000005</c:v>
                </c:pt>
                <c:pt idx="12">
                  <c:v>0.26669999999999999</c:v>
                </c:pt>
                <c:pt idx="13">
                  <c:v>0.23330000000000001</c:v>
                </c:pt>
              </c:numCache>
            </c:numRef>
          </c:val>
        </c:ser>
        <c:axId val="148817024"/>
        <c:axId val="148818560"/>
      </c:barChart>
      <c:catAx>
        <c:axId val="148817024"/>
        <c:scaling>
          <c:orientation val="minMax"/>
        </c:scaling>
        <c:axPos val="b"/>
        <c:tickLblPos val="nextTo"/>
        <c:crossAx val="148818560"/>
        <c:crosses val="autoZero"/>
        <c:auto val="1"/>
        <c:lblAlgn val="ctr"/>
        <c:lblOffset val="100"/>
      </c:catAx>
      <c:valAx>
        <c:axId val="148818560"/>
        <c:scaling>
          <c:orientation val="minMax"/>
        </c:scaling>
        <c:axPos val="l"/>
        <c:majorGridlines/>
        <c:numFmt formatCode="0.00%" sourceLinked="1"/>
        <c:tickLblPos val="nextTo"/>
        <c:crossAx val="148817024"/>
        <c:crosses val="autoZero"/>
        <c:crossBetween val="between"/>
      </c:valAx>
    </c:plotArea>
    <c:legend>
      <c:legendPos val="r"/>
      <c:layout/>
    </c:legend>
    <c:plotVisOnly val="1"/>
  </c:chart>
  <c:printSettings>
    <c:headerFooter/>
    <c:pageMargins b="0.750000000000005" l="0.70000000000000062" r="0.70000000000000062" t="0.75000000000000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0"/>
            <c:spPr>
              <a:solidFill>
                <a:srgbClr val="FF0000"/>
              </a:solidFill>
            </c:spPr>
          </c:dPt>
          <c:dPt>
            <c:idx val="1"/>
            <c:spPr>
              <a:solidFill>
                <a:srgbClr val="191977"/>
              </a:solidFill>
            </c:spPr>
          </c:dPt>
          <c:dPt>
            <c:idx val="2"/>
            <c:spPr>
              <a:solidFill>
                <a:srgbClr val="008000"/>
              </a:solidFill>
            </c:spPr>
          </c:dPt>
          <c:dPt>
            <c:idx val="3"/>
            <c:spPr>
              <a:solidFill>
                <a:srgbClr val="FFFF00"/>
              </a:solidFill>
            </c:spPr>
          </c:dPt>
          <c:dPt>
            <c:idx val="4"/>
            <c:spPr>
              <a:solidFill>
                <a:srgbClr val="FFA500"/>
              </a:solidFill>
            </c:spPr>
          </c:dPt>
          <c:dPt>
            <c:idx val="5"/>
            <c:spPr>
              <a:gradFill flip="none" rotWithShape="1">
                <a:gsLst>
                  <a:gs pos="0">
                    <a:srgbClr val="FF3EDF"/>
                  </a:gs>
                  <a:gs pos="100000">
                    <a:srgbClr val="003AFF"/>
                  </a:gs>
                </a:gsLst>
                <a:lin ang="0" scaled="1"/>
                <a:tileRect/>
              </a:gradFill>
            </c:spPr>
          </c:dPt>
          <c:dPt>
            <c:idx val="6"/>
            <c:spPr>
              <a:solidFill>
                <a:srgbClr val="9900CC"/>
              </a:solidFill>
            </c:spPr>
          </c:dPt>
          <c:cat>
            <c:strRef>
              <c:f>Graphics!$A$246:$A$247</c:f>
              <c:strCache>
                <c:ptCount val="2"/>
                <c:pt idx="0">
                  <c:v>Hard line Rays</c:v>
                </c:pt>
                <c:pt idx="1">
                  <c:v>Soft line Rays</c:v>
                </c:pt>
              </c:strCache>
            </c:strRef>
          </c:cat>
          <c:val>
            <c:numRef>
              <c:f>Graphics!$B$246:$B$247</c:f>
              <c:numCache>
                <c:formatCode>0.00%</c:formatCode>
                <c:ptCount val="2"/>
                <c:pt idx="0">
                  <c:v>0.52470000000000006</c:v>
                </c:pt>
                <c:pt idx="1">
                  <c:v>0.75570000000000004</c:v>
                </c:pt>
              </c:numCache>
            </c:numRef>
          </c:val>
        </c:ser>
        <c:axId val="148837120"/>
        <c:axId val="148838656"/>
      </c:barChart>
      <c:catAx>
        <c:axId val="148837120"/>
        <c:scaling>
          <c:orientation val="minMax"/>
        </c:scaling>
        <c:axPos val="b"/>
        <c:tickLblPos val="nextTo"/>
        <c:crossAx val="148838656"/>
        <c:crosses val="autoZero"/>
        <c:auto val="1"/>
        <c:lblAlgn val="ctr"/>
        <c:lblOffset val="100"/>
      </c:catAx>
      <c:valAx>
        <c:axId val="148838656"/>
        <c:scaling>
          <c:orientation val="minMax"/>
          <c:min val="0"/>
        </c:scaling>
        <c:axPos val="l"/>
        <c:majorGridlines/>
        <c:numFmt formatCode="0.00%" sourceLinked="1"/>
        <c:tickLblPos val="nextTo"/>
        <c:crossAx val="148837120"/>
        <c:crosses val="autoZero"/>
        <c:crossBetween val="between"/>
      </c:valAx>
    </c:plotArea>
    <c:legend>
      <c:legendPos val="r"/>
      <c:layout/>
    </c:legend>
    <c:plotVisOnly val="1"/>
  </c:chart>
  <c:printSettings>
    <c:headerFooter/>
    <c:pageMargins b="0.75000000000000477" l="0.70000000000000062" r="0.70000000000000062" t="0.75000000000000477"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0"/>
            <c:spPr>
              <a:solidFill>
                <a:srgbClr val="FF0000"/>
              </a:solidFill>
            </c:spPr>
          </c:dPt>
          <c:dPt>
            <c:idx val="1"/>
            <c:spPr>
              <a:solidFill>
                <a:srgbClr val="191977"/>
              </a:solidFill>
            </c:spPr>
          </c:dPt>
          <c:dPt>
            <c:idx val="2"/>
            <c:spPr>
              <a:solidFill>
                <a:srgbClr val="008000"/>
              </a:solidFill>
            </c:spPr>
          </c:dPt>
          <c:dPt>
            <c:idx val="3"/>
            <c:spPr>
              <a:solidFill>
                <a:srgbClr val="FFFF00"/>
              </a:solidFill>
            </c:spPr>
          </c:dPt>
          <c:dPt>
            <c:idx val="4"/>
            <c:spPr>
              <a:solidFill>
                <a:srgbClr val="FFA500"/>
              </a:solidFill>
            </c:spPr>
          </c:dPt>
          <c:dPt>
            <c:idx val="5"/>
            <c:spPr>
              <a:gradFill flip="none" rotWithShape="1">
                <a:gsLst>
                  <a:gs pos="0">
                    <a:srgbClr val="FF3EDF"/>
                  </a:gs>
                  <a:gs pos="100000">
                    <a:srgbClr val="003AFF"/>
                  </a:gs>
                </a:gsLst>
                <a:lin ang="0" scaled="1"/>
                <a:tileRect/>
              </a:gradFill>
            </c:spPr>
          </c:dPt>
          <c:dPt>
            <c:idx val="6"/>
            <c:spPr>
              <a:solidFill>
                <a:srgbClr val="9900CC"/>
              </a:solidFill>
            </c:spPr>
          </c:dPt>
          <c:cat>
            <c:strRef>
              <c:f>Graphics!$A$250:$A$251</c:f>
              <c:strCache>
                <c:ptCount val="2"/>
                <c:pt idx="0">
                  <c:v>Hard line Rays</c:v>
                </c:pt>
                <c:pt idx="1">
                  <c:v>Soft line Rays</c:v>
                </c:pt>
              </c:strCache>
            </c:strRef>
          </c:cat>
          <c:val>
            <c:numRef>
              <c:f>Graphics!$B$250:$B$251</c:f>
              <c:numCache>
                <c:formatCode>0.00%</c:formatCode>
                <c:ptCount val="2"/>
                <c:pt idx="0">
                  <c:v>0.37040000000000001</c:v>
                </c:pt>
                <c:pt idx="1">
                  <c:v>0.70689999999999997</c:v>
                </c:pt>
              </c:numCache>
            </c:numRef>
          </c:val>
        </c:ser>
        <c:axId val="148877696"/>
        <c:axId val="148879232"/>
      </c:barChart>
      <c:catAx>
        <c:axId val="148877696"/>
        <c:scaling>
          <c:orientation val="minMax"/>
        </c:scaling>
        <c:axPos val="b"/>
        <c:tickLblPos val="nextTo"/>
        <c:crossAx val="148879232"/>
        <c:crosses val="autoZero"/>
        <c:auto val="1"/>
        <c:lblAlgn val="ctr"/>
        <c:lblOffset val="100"/>
      </c:catAx>
      <c:valAx>
        <c:axId val="148879232"/>
        <c:scaling>
          <c:orientation val="minMax"/>
          <c:min val="0"/>
        </c:scaling>
        <c:axPos val="l"/>
        <c:majorGridlines/>
        <c:numFmt formatCode="0.00%" sourceLinked="1"/>
        <c:tickLblPos val="nextTo"/>
        <c:crossAx val="148877696"/>
        <c:crosses val="autoZero"/>
        <c:crossBetween val="between"/>
      </c:valAx>
    </c:plotArea>
    <c:legend>
      <c:legendPos val="r"/>
      <c:layout/>
    </c:legend>
    <c:plotVisOnly val="1"/>
  </c:chart>
  <c:printSettings>
    <c:headerFooter/>
    <c:pageMargins b="0.750000000000005" l="0.70000000000000062" r="0.70000000000000062" t="0.75000000000000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0"/>
            <c:spPr>
              <a:solidFill>
                <a:srgbClr val="FF0000"/>
              </a:solidFill>
            </c:spPr>
          </c:dPt>
          <c:dPt>
            <c:idx val="1"/>
            <c:spPr>
              <a:solidFill>
                <a:srgbClr val="191977"/>
              </a:solidFill>
            </c:spPr>
          </c:dPt>
          <c:dPt>
            <c:idx val="2"/>
            <c:spPr>
              <a:solidFill>
                <a:srgbClr val="008000"/>
              </a:solidFill>
            </c:spPr>
          </c:dPt>
          <c:dPt>
            <c:idx val="3"/>
            <c:spPr>
              <a:solidFill>
                <a:srgbClr val="FFFF00"/>
              </a:solidFill>
            </c:spPr>
          </c:dPt>
          <c:dPt>
            <c:idx val="4"/>
            <c:spPr>
              <a:solidFill>
                <a:srgbClr val="FFA500"/>
              </a:solidFill>
            </c:spPr>
          </c:dPt>
          <c:dPt>
            <c:idx val="5"/>
            <c:spPr>
              <a:gradFill flip="none" rotWithShape="1">
                <a:gsLst>
                  <a:gs pos="0">
                    <a:srgbClr val="FF3EDF"/>
                  </a:gs>
                  <a:gs pos="100000">
                    <a:srgbClr val="003AFF"/>
                  </a:gs>
                </a:gsLst>
                <a:lin ang="0" scaled="1"/>
                <a:tileRect/>
              </a:gradFill>
            </c:spPr>
          </c:dPt>
          <c:dPt>
            <c:idx val="6"/>
            <c:spPr>
              <a:solidFill>
                <a:srgbClr val="9900CC"/>
              </a:solidFill>
            </c:spPr>
          </c:dPt>
          <c:cat>
            <c:strRef>
              <c:f>Graphics!$A$254:$A$255</c:f>
              <c:strCache>
                <c:ptCount val="2"/>
                <c:pt idx="0">
                  <c:v>Hard line Rays</c:v>
                </c:pt>
                <c:pt idx="1">
                  <c:v>Soft line Rays</c:v>
                </c:pt>
              </c:strCache>
            </c:strRef>
          </c:cat>
          <c:val>
            <c:numRef>
              <c:f>Graphics!$B$254:$B$255</c:f>
              <c:numCache>
                <c:formatCode>0.00%</c:formatCode>
                <c:ptCount val="2"/>
                <c:pt idx="0">
                  <c:v>0.44750000000000001</c:v>
                </c:pt>
                <c:pt idx="1">
                  <c:v>0.73129999999999995</c:v>
                </c:pt>
              </c:numCache>
            </c:numRef>
          </c:val>
        </c:ser>
        <c:axId val="148963328"/>
        <c:axId val="148964864"/>
      </c:barChart>
      <c:catAx>
        <c:axId val="148963328"/>
        <c:scaling>
          <c:orientation val="minMax"/>
        </c:scaling>
        <c:axPos val="b"/>
        <c:tickLblPos val="nextTo"/>
        <c:crossAx val="148964864"/>
        <c:crosses val="autoZero"/>
        <c:auto val="1"/>
        <c:lblAlgn val="ctr"/>
        <c:lblOffset val="100"/>
      </c:catAx>
      <c:valAx>
        <c:axId val="148964864"/>
        <c:scaling>
          <c:orientation val="minMax"/>
          <c:min val="0"/>
        </c:scaling>
        <c:axPos val="l"/>
        <c:majorGridlines/>
        <c:numFmt formatCode="0.00%" sourceLinked="1"/>
        <c:tickLblPos val="nextTo"/>
        <c:crossAx val="148963328"/>
        <c:crosses val="autoZero"/>
        <c:crossBetween val="between"/>
      </c:valAx>
    </c:plotArea>
    <c:legend>
      <c:legendPos val="r"/>
      <c:layout/>
    </c:legend>
    <c:plotVisOnly val="1"/>
  </c:chart>
  <c:printSettings>
    <c:headerFooter/>
    <c:pageMargins b="0.75000000000000522" l="0.70000000000000062" r="0.70000000000000062" t="0.7500000000000052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lang val="en-US"/>
  <c:chart>
    <c:plotArea>
      <c:layout/>
      <c:barChart>
        <c:barDir val="col"/>
        <c:grouping val="clustered"/>
        <c:ser>
          <c:idx val="0"/>
          <c:order val="0"/>
          <c:dPt>
            <c:idx val="0"/>
            <c:spPr>
              <a:solidFill>
                <a:srgbClr val="FF0000"/>
              </a:solidFill>
            </c:spPr>
          </c:dPt>
          <c:dPt>
            <c:idx val="1"/>
            <c:spPr>
              <a:solidFill>
                <a:srgbClr val="191977"/>
              </a:solidFill>
            </c:spPr>
          </c:dPt>
          <c:dPt>
            <c:idx val="2"/>
            <c:spPr>
              <a:solidFill>
                <a:srgbClr val="008000"/>
              </a:solidFill>
            </c:spPr>
          </c:dPt>
          <c:dPt>
            <c:idx val="3"/>
            <c:spPr>
              <a:solidFill>
                <a:srgbClr val="FFFF00"/>
              </a:solidFill>
            </c:spPr>
          </c:dPt>
          <c:dPt>
            <c:idx val="4"/>
            <c:spPr>
              <a:solidFill>
                <a:srgbClr val="FFA500"/>
              </a:solidFill>
            </c:spPr>
          </c:dPt>
          <c:dPt>
            <c:idx val="5"/>
            <c:spPr>
              <a:gradFill flip="none" rotWithShape="1">
                <a:gsLst>
                  <a:gs pos="0">
                    <a:srgbClr val="FF3EDF"/>
                  </a:gs>
                  <a:gs pos="100000">
                    <a:srgbClr val="003AFF"/>
                  </a:gs>
                </a:gsLst>
                <a:lin ang="0" scaled="1"/>
                <a:tileRect/>
              </a:gradFill>
            </c:spPr>
          </c:dPt>
          <c:dPt>
            <c:idx val="6"/>
            <c:spPr>
              <a:solidFill>
                <a:srgbClr val="9900CC"/>
              </a:solidFill>
            </c:spPr>
          </c:dPt>
          <c:cat>
            <c:strRef>
              <c:f>Graphics!$A$264:$A$265</c:f>
              <c:strCache>
                <c:ptCount val="2"/>
                <c:pt idx="0">
                  <c:v>Hard line Rays</c:v>
                </c:pt>
                <c:pt idx="1">
                  <c:v>Soft line Rays</c:v>
                </c:pt>
              </c:strCache>
            </c:strRef>
          </c:cat>
          <c:val>
            <c:numRef>
              <c:f>Graphics!$B$264:$B$265</c:f>
              <c:numCache>
                <c:formatCode>0.00%</c:formatCode>
                <c:ptCount val="2"/>
                <c:pt idx="0">
                  <c:v>0.15429999999999999</c:v>
                </c:pt>
                <c:pt idx="1">
                  <c:v>4.8899999999999999E-2</c:v>
                </c:pt>
              </c:numCache>
            </c:numRef>
          </c:val>
        </c:ser>
        <c:axId val="149015552"/>
        <c:axId val="149029632"/>
      </c:barChart>
      <c:catAx>
        <c:axId val="149015552"/>
        <c:scaling>
          <c:orientation val="minMax"/>
        </c:scaling>
        <c:axPos val="b"/>
        <c:tickLblPos val="nextTo"/>
        <c:crossAx val="149029632"/>
        <c:crosses val="autoZero"/>
        <c:auto val="1"/>
        <c:lblAlgn val="ctr"/>
        <c:lblOffset val="100"/>
      </c:catAx>
      <c:valAx>
        <c:axId val="149029632"/>
        <c:scaling>
          <c:orientation val="minMax"/>
          <c:min val="0"/>
        </c:scaling>
        <c:axPos val="l"/>
        <c:majorGridlines/>
        <c:numFmt formatCode="0.00%" sourceLinked="1"/>
        <c:tickLblPos val="nextTo"/>
        <c:crossAx val="149015552"/>
        <c:crosses val="autoZero"/>
        <c:crossBetween val="between"/>
      </c:valAx>
    </c:plotArea>
    <c:legend>
      <c:legendPos val="r"/>
      <c:layout/>
    </c:legend>
    <c:plotVisOnly val="1"/>
  </c:chart>
  <c:printSettings>
    <c:headerFooter/>
    <c:pageMargins b="0.75000000000000544" l="0.70000000000000062" r="0.70000000000000062" t="0.75000000000000544"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2</xdr:col>
      <xdr:colOff>609598</xdr:colOff>
      <xdr:row>57</xdr:row>
      <xdr:rowOff>171450</xdr:rowOff>
    </xdr:from>
    <xdr:to>
      <xdr:col>12</xdr:col>
      <xdr:colOff>603502</xdr:colOff>
      <xdr:row>65</xdr:row>
      <xdr:rowOff>1343025</xdr:rowOff>
    </xdr:to>
    <xdr:graphicFrame macro="">
      <xdr:nvGraphicFramePr>
        <xdr:cNvPr id="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609598</xdr:colOff>
      <xdr:row>68</xdr:row>
      <xdr:rowOff>171450</xdr:rowOff>
    </xdr:from>
    <xdr:to>
      <xdr:col>12</xdr:col>
      <xdr:colOff>603502</xdr:colOff>
      <xdr:row>76</xdr:row>
      <xdr:rowOff>1343025</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609598</xdr:colOff>
      <xdr:row>79</xdr:row>
      <xdr:rowOff>161925</xdr:rowOff>
    </xdr:from>
    <xdr:to>
      <xdr:col>12</xdr:col>
      <xdr:colOff>603502</xdr:colOff>
      <xdr:row>87</xdr:row>
      <xdr:rowOff>1333500</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0</xdr:colOff>
      <xdr:row>109</xdr:row>
      <xdr:rowOff>0</xdr:rowOff>
    </xdr:from>
    <xdr:to>
      <xdr:col>12</xdr:col>
      <xdr:colOff>603504</xdr:colOff>
      <xdr:row>116</xdr:row>
      <xdr:rowOff>1362075</xdr:rowOff>
    </xdr:to>
    <xdr:graphicFrame macro="">
      <xdr:nvGraphicFramePr>
        <xdr:cNvPr id="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609598</xdr:colOff>
      <xdr:row>91</xdr:row>
      <xdr:rowOff>0</xdr:rowOff>
    </xdr:from>
    <xdr:to>
      <xdr:col>12</xdr:col>
      <xdr:colOff>603502</xdr:colOff>
      <xdr:row>105</xdr:row>
      <xdr:rowOff>1323975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2</xdr:colOff>
      <xdr:row>245</xdr:row>
      <xdr:rowOff>1</xdr:rowOff>
    </xdr:from>
    <xdr:to>
      <xdr:col>12</xdr:col>
      <xdr:colOff>603506</xdr:colOff>
      <xdr:row>247</xdr:row>
      <xdr:rowOff>1295401</xdr:rowOff>
    </xdr:to>
    <xdr:graphicFrame macro="">
      <xdr:nvGraphicFramePr>
        <xdr:cNvPr id="9" name="Chart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3</xdr:col>
      <xdr:colOff>2</xdr:colOff>
      <xdr:row>249</xdr:row>
      <xdr:rowOff>0</xdr:rowOff>
    </xdr:from>
    <xdr:to>
      <xdr:col>12</xdr:col>
      <xdr:colOff>603506</xdr:colOff>
      <xdr:row>251</xdr:row>
      <xdr:rowOff>1295400</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xdr:colOff>
      <xdr:row>253</xdr:row>
      <xdr:rowOff>0</xdr:rowOff>
    </xdr:from>
    <xdr:to>
      <xdr:col>12</xdr:col>
      <xdr:colOff>603506</xdr:colOff>
      <xdr:row>255</xdr:row>
      <xdr:rowOff>1295400</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xdr:col>
      <xdr:colOff>2</xdr:colOff>
      <xdr:row>263</xdr:row>
      <xdr:rowOff>0</xdr:rowOff>
    </xdr:from>
    <xdr:to>
      <xdr:col>12</xdr:col>
      <xdr:colOff>603506</xdr:colOff>
      <xdr:row>265</xdr:row>
      <xdr:rowOff>1295400</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xdr:col>
      <xdr:colOff>2</xdr:colOff>
      <xdr:row>256</xdr:row>
      <xdr:rowOff>190499</xdr:rowOff>
    </xdr:from>
    <xdr:to>
      <xdr:col>12</xdr:col>
      <xdr:colOff>603506</xdr:colOff>
      <xdr:row>261</xdr:row>
      <xdr:rowOff>1933574</xdr:rowOff>
    </xdr:to>
    <xdr:graphicFrame macro="">
      <xdr:nvGraphicFramePr>
        <xdr:cNvPr id="14" name="Chart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600075</xdr:colOff>
      <xdr:row>354</xdr:row>
      <xdr:rowOff>0</xdr:rowOff>
    </xdr:from>
    <xdr:to>
      <xdr:col>12</xdr:col>
      <xdr:colOff>600075</xdr:colOff>
      <xdr:row>362</xdr:row>
      <xdr:rowOff>1171575</xdr:rowOff>
    </xdr:to>
    <xdr:graphicFrame macro="">
      <xdr:nvGraphicFramePr>
        <xdr:cNvPr id="15" name="Chart 1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xdr:col>
      <xdr:colOff>2</xdr:colOff>
      <xdr:row>144</xdr:row>
      <xdr:rowOff>0</xdr:rowOff>
    </xdr:from>
    <xdr:to>
      <xdr:col>12</xdr:col>
      <xdr:colOff>603506</xdr:colOff>
      <xdr:row>159</xdr:row>
      <xdr:rowOff>1133475</xdr:rowOff>
    </xdr:to>
    <xdr:graphicFrame macro="">
      <xdr:nvGraphicFramePr>
        <xdr:cNvPr id="18" name="Chart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xdr:col>
      <xdr:colOff>2</xdr:colOff>
      <xdr:row>177</xdr:row>
      <xdr:rowOff>0</xdr:rowOff>
    </xdr:from>
    <xdr:to>
      <xdr:col>12</xdr:col>
      <xdr:colOff>603506</xdr:colOff>
      <xdr:row>191</xdr:row>
      <xdr:rowOff>1323975</xdr:rowOff>
    </xdr:to>
    <xdr:graphicFrame macro="">
      <xdr:nvGraphicFramePr>
        <xdr:cNvPr id="20" name="Chart 1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3</xdr:col>
      <xdr:colOff>2</xdr:colOff>
      <xdr:row>223</xdr:row>
      <xdr:rowOff>9525</xdr:rowOff>
    </xdr:from>
    <xdr:to>
      <xdr:col>12</xdr:col>
      <xdr:colOff>603506</xdr:colOff>
      <xdr:row>237</xdr:row>
      <xdr:rowOff>1333500</xdr:rowOff>
    </xdr:to>
    <xdr:graphicFrame macro="">
      <xdr:nvGraphicFramePr>
        <xdr:cNvPr id="21" name="Chart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3</xdr:col>
      <xdr:colOff>2</xdr:colOff>
      <xdr:row>160</xdr:row>
      <xdr:rowOff>0</xdr:rowOff>
    </xdr:from>
    <xdr:to>
      <xdr:col>12</xdr:col>
      <xdr:colOff>603506</xdr:colOff>
      <xdr:row>175</xdr:row>
      <xdr:rowOff>1133475</xdr:rowOff>
    </xdr:to>
    <xdr:graphicFrame macro="">
      <xdr:nvGraphicFramePr>
        <xdr:cNvPr id="23" name="Chart 2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2</xdr:col>
      <xdr:colOff>333375</xdr:colOff>
      <xdr:row>193</xdr:row>
      <xdr:rowOff>180975</xdr:rowOff>
    </xdr:from>
    <xdr:to>
      <xdr:col>12</xdr:col>
      <xdr:colOff>603505</xdr:colOff>
      <xdr:row>214</xdr:row>
      <xdr:rowOff>171450</xdr:rowOff>
    </xdr:to>
    <xdr:graphicFrame macro="">
      <xdr:nvGraphicFramePr>
        <xdr:cNvPr id="25" name="Chart 2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6</xdr:col>
      <xdr:colOff>600075</xdr:colOff>
      <xdr:row>364</xdr:row>
      <xdr:rowOff>0</xdr:rowOff>
    </xdr:from>
    <xdr:to>
      <xdr:col>12</xdr:col>
      <xdr:colOff>600075</xdr:colOff>
      <xdr:row>372</xdr:row>
      <xdr:rowOff>1171575</xdr:rowOff>
    </xdr:to>
    <xdr:graphicFrame macro="">
      <xdr:nvGraphicFramePr>
        <xdr:cNvPr id="26" name="Chart 2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queryTables/queryTable1.xml><?xml version="1.0" encoding="utf-8"?>
<queryTable xmlns="http://schemas.openxmlformats.org/spreadsheetml/2006/main" name="pip3"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evenray.org/donate.html" TargetMode="External"/><Relationship Id="rId1" Type="http://schemas.openxmlformats.org/officeDocument/2006/relationships/hyperlink" Target="https://www.sevenray.org/personal-identity-profile-pip-and-other-aids.htm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A1091"/>
  <sheetViews>
    <sheetView workbookViewId="0"/>
  </sheetViews>
  <sheetFormatPr defaultRowHeight="15"/>
  <cols>
    <col min="1" max="1" width="81.140625" style="33" bestFit="1" customWidth="1"/>
    <col min="2" max="16384" width="9.140625" style="33"/>
  </cols>
  <sheetData>
    <row r="1" spans="1:1">
      <c r="A1" s="33" t="s">
        <v>113</v>
      </c>
    </row>
    <row r="2" spans="1:1">
      <c r="A2" s="33" t="s">
        <v>114</v>
      </c>
    </row>
    <row r="3" spans="1:1">
      <c r="A3" s="33" t="s">
        <v>113</v>
      </c>
    </row>
    <row r="5" spans="1:1">
      <c r="A5" s="33" t="s">
        <v>1</v>
      </c>
    </row>
    <row r="6" spans="1:1">
      <c r="A6" s="33" t="s">
        <v>1159</v>
      </c>
    </row>
    <row r="7" spans="1:1">
      <c r="A7" s="33" t="s">
        <v>1160</v>
      </c>
    </row>
    <row r="8" spans="1:1">
      <c r="A8" s="33" t="s">
        <v>1163</v>
      </c>
    </row>
    <row r="10" spans="1:1">
      <c r="A10" s="33" t="s">
        <v>115</v>
      </c>
    </row>
    <row r="11" spans="1:1">
      <c r="A11" s="33" t="s">
        <v>116</v>
      </c>
    </row>
    <row r="12" spans="1:1">
      <c r="A12" s="33" t="s">
        <v>117</v>
      </c>
    </row>
    <row r="13" spans="1:1">
      <c r="A13" s="33" t="s">
        <v>118</v>
      </c>
    </row>
    <row r="14" spans="1:1">
      <c r="A14" s="33" t="s">
        <v>119</v>
      </c>
    </row>
    <row r="15" spans="1:1">
      <c r="A15" s="33" t="s">
        <v>120</v>
      </c>
    </row>
    <row r="16" spans="1:1">
      <c r="A16" s="33" t="s">
        <v>121</v>
      </c>
    </row>
    <row r="17" spans="1:1">
      <c r="A17" s="33" t="s">
        <v>122</v>
      </c>
    </row>
    <row r="18" spans="1:1">
      <c r="A18" s="33" t="s">
        <v>123</v>
      </c>
    </row>
    <row r="19" spans="1:1">
      <c r="A19" s="33" t="s">
        <v>124</v>
      </c>
    </row>
    <row r="20" spans="1:1">
      <c r="A20" s="33" t="s">
        <v>125</v>
      </c>
    </row>
    <row r="21" spans="1:1">
      <c r="A21" s="33" t="s">
        <v>126</v>
      </c>
    </row>
    <row r="22" spans="1:1">
      <c r="A22" s="33" t="s">
        <v>127</v>
      </c>
    </row>
    <row r="23" spans="1:1">
      <c r="A23" s="33" t="s">
        <v>128</v>
      </c>
    </row>
    <row r="25" spans="1:1">
      <c r="A25" s="33" t="s">
        <v>129</v>
      </c>
    </row>
    <row r="26" spans="1:1">
      <c r="A26" s="33" t="s">
        <v>130</v>
      </c>
    </row>
    <row r="27" spans="1:1">
      <c r="A27" s="33" t="s">
        <v>131</v>
      </c>
    </row>
    <row r="28" spans="1:1">
      <c r="A28" s="33" t="s">
        <v>132</v>
      </c>
    </row>
    <row r="29" spans="1:1">
      <c r="A29" s="33" t="s">
        <v>133</v>
      </c>
    </row>
    <row r="30" spans="1:1">
      <c r="A30" s="33" t="s">
        <v>134</v>
      </c>
    </row>
    <row r="31" spans="1:1">
      <c r="A31" s="33" t="s">
        <v>135</v>
      </c>
    </row>
    <row r="33" spans="1:1">
      <c r="A33" s="33" t="s">
        <v>113</v>
      </c>
    </row>
    <row r="34" spans="1:1">
      <c r="A34" s="33" t="s">
        <v>136</v>
      </c>
    </row>
    <row r="35" spans="1:1">
      <c r="A35" s="33" t="s">
        <v>113</v>
      </c>
    </row>
    <row r="37" spans="1:1">
      <c r="A37" s="33" t="s">
        <v>530</v>
      </c>
    </row>
    <row r="38" spans="1:1">
      <c r="A38" s="33" t="s">
        <v>531</v>
      </c>
    </row>
    <row r="39" spans="1:1">
      <c r="A39" s="33" t="s">
        <v>532</v>
      </c>
    </row>
    <row r="40" spans="1:1">
      <c r="A40" s="33" t="s">
        <v>533</v>
      </c>
    </row>
    <row r="41" spans="1:1">
      <c r="A41" s="33" t="s">
        <v>534</v>
      </c>
    </row>
    <row r="42" spans="1:1">
      <c r="A42" s="33" t="s">
        <v>535</v>
      </c>
    </row>
    <row r="43" spans="1:1">
      <c r="A43" s="33" t="s">
        <v>536</v>
      </c>
    </row>
    <row r="44" spans="1:1">
      <c r="A44" s="33" t="s">
        <v>537</v>
      </c>
    </row>
    <row r="45" spans="1:1">
      <c r="A45" s="33" t="s">
        <v>538</v>
      </c>
    </row>
    <row r="46" spans="1:1">
      <c r="A46" s="33" t="s">
        <v>539</v>
      </c>
    </row>
    <row r="47" spans="1:1">
      <c r="A47" s="33" t="s">
        <v>540</v>
      </c>
    </row>
    <row r="48" spans="1:1">
      <c r="A48" s="33" t="s">
        <v>541</v>
      </c>
    </row>
    <row r="49" spans="1:1">
      <c r="A49" s="33" t="s">
        <v>542</v>
      </c>
    </row>
    <row r="50" spans="1:1">
      <c r="A50" s="33" t="s">
        <v>543</v>
      </c>
    </row>
    <row r="51" spans="1:1">
      <c r="A51" s="33" t="s">
        <v>544</v>
      </c>
    </row>
    <row r="52" spans="1:1">
      <c r="A52" s="33" t="s">
        <v>545</v>
      </c>
    </row>
    <row r="53" spans="1:1">
      <c r="A53" s="33" t="s">
        <v>546</v>
      </c>
    </row>
    <row r="54" spans="1:1">
      <c r="A54" s="33" t="s">
        <v>547</v>
      </c>
    </row>
    <row r="55" spans="1:1">
      <c r="A55" s="33" t="s">
        <v>548</v>
      </c>
    </row>
    <row r="56" spans="1:1">
      <c r="A56" s="33" t="s">
        <v>549</v>
      </c>
    </row>
    <row r="57" spans="1:1">
      <c r="A57" s="33" t="s">
        <v>550</v>
      </c>
    </row>
    <row r="58" spans="1:1">
      <c r="A58" s="33" t="s">
        <v>551</v>
      </c>
    </row>
    <row r="59" spans="1:1">
      <c r="A59" s="33" t="s">
        <v>552</v>
      </c>
    </row>
    <row r="60" spans="1:1">
      <c r="A60" s="33" t="s">
        <v>553</v>
      </c>
    </row>
    <row r="61" spans="1:1">
      <c r="A61" s="33" t="s">
        <v>554</v>
      </c>
    </row>
    <row r="62" spans="1:1">
      <c r="A62" s="33" t="s">
        <v>555</v>
      </c>
    </row>
    <row r="63" spans="1:1">
      <c r="A63" s="33" t="s">
        <v>556</v>
      </c>
    </row>
    <row r="65" spans="1:1">
      <c r="A65" s="33" t="s">
        <v>113</v>
      </c>
    </row>
    <row r="66" spans="1:1">
      <c r="A66" s="33" t="s">
        <v>137</v>
      </c>
    </row>
    <row r="67" spans="1:1">
      <c r="A67" s="33" t="s">
        <v>113</v>
      </c>
    </row>
    <row r="69" spans="1:1">
      <c r="A69" s="33" t="s">
        <v>138</v>
      </c>
    </row>
    <row r="70" spans="1:1">
      <c r="A70" s="33" t="s">
        <v>139</v>
      </c>
    </row>
    <row r="71" spans="1:1">
      <c r="A71" s="33" t="s">
        <v>140</v>
      </c>
    </row>
    <row r="72" spans="1:1">
      <c r="A72" s="33" t="s">
        <v>141</v>
      </c>
    </row>
    <row r="73" spans="1:1">
      <c r="A73" s="33" t="s">
        <v>142</v>
      </c>
    </row>
    <row r="74" spans="1:1">
      <c r="A74" s="33" t="s">
        <v>143</v>
      </c>
    </row>
    <row r="75" spans="1:1">
      <c r="A75" s="33" t="s">
        <v>144</v>
      </c>
    </row>
    <row r="77" spans="1:1">
      <c r="A77" s="33" t="s">
        <v>145</v>
      </c>
    </row>
    <row r="78" spans="1:1">
      <c r="A78" s="33" t="s">
        <v>146</v>
      </c>
    </row>
    <row r="79" spans="1:1">
      <c r="A79" s="33" t="s">
        <v>147</v>
      </c>
    </row>
    <row r="80" spans="1:1">
      <c r="A80" s="33" t="s">
        <v>148</v>
      </c>
    </row>
    <row r="82" spans="1:1">
      <c r="A82" s="33" t="s">
        <v>149</v>
      </c>
    </row>
    <row r="83" spans="1:1">
      <c r="A83" s="33" t="s">
        <v>150</v>
      </c>
    </row>
    <row r="84" spans="1:1">
      <c r="A84" s="33" t="s">
        <v>151</v>
      </c>
    </row>
    <row r="85" spans="1:1">
      <c r="A85" s="33" t="s">
        <v>152</v>
      </c>
    </row>
    <row r="86" spans="1:1">
      <c r="A86" s="33" t="s">
        <v>153</v>
      </c>
    </row>
    <row r="87" spans="1:1">
      <c r="A87" s="33" t="s">
        <v>154</v>
      </c>
    </row>
    <row r="88" spans="1:1">
      <c r="A88" s="33" t="s">
        <v>155</v>
      </c>
    </row>
    <row r="89" spans="1:1">
      <c r="A89" s="33" t="s">
        <v>156</v>
      </c>
    </row>
    <row r="90" spans="1:1">
      <c r="A90" s="33" t="s">
        <v>157</v>
      </c>
    </row>
    <row r="91" spans="1:1">
      <c r="A91" s="33" t="s">
        <v>158</v>
      </c>
    </row>
    <row r="92" spans="1:1">
      <c r="A92" s="33" t="s">
        <v>159</v>
      </c>
    </row>
    <row r="94" spans="1:1">
      <c r="A94" s="33" t="s">
        <v>160</v>
      </c>
    </row>
    <row r="95" spans="1:1">
      <c r="A95" s="33" t="s">
        <v>161</v>
      </c>
    </row>
    <row r="96" spans="1:1">
      <c r="A96" s="33" t="s">
        <v>162</v>
      </c>
    </row>
    <row r="97" spans="1:1">
      <c r="A97" s="33" t="s">
        <v>163</v>
      </c>
    </row>
    <row r="98" spans="1:1">
      <c r="A98" s="33" t="s">
        <v>164</v>
      </c>
    </row>
    <row r="99" spans="1:1">
      <c r="A99" s="33" t="s">
        <v>165</v>
      </c>
    </row>
    <row r="100" spans="1:1">
      <c r="A100" s="33" t="s">
        <v>166</v>
      </c>
    </row>
    <row r="101" spans="1:1">
      <c r="A101" s="33" t="s">
        <v>167</v>
      </c>
    </row>
    <row r="102" spans="1:1">
      <c r="A102" s="33" t="s">
        <v>168</v>
      </c>
    </row>
    <row r="103" spans="1:1">
      <c r="A103" s="33" t="s">
        <v>169</v>
      </c>
    </row>
    <row r="105" spans="1:1">
      <c r="A105" s="33" t="s">
        <v>170</v>
      </c>
    </row>
    <row r="106" spans="1:1">
      <c r="A106" s="33" t="s">
        <v>171</v>
      </c>
    </row>
    <row r="107" spans="1:1">
      <c r="A107" s="33" t="s">
        <v>172</v>
      </c>
    </row>
    <row r="108" spans="1:1">
      <c r="A108" s="33" t="s">
        <v>173</v>
      </c>
    </row>
    <row r="109" spans="1:1">
      <c r="A109" s="33" t="s">
        <v>174</v>
      </c>
    </row>
    <row r="110" spans="1:1">
      <c r="A110" s="33" t="s">
        <v>175</v>
      </c>
    </row>
    <row r="111" spans="1:1">
      <c r="A111" s="33" t="s">
        <v>176</v>
      </c>
    </row>
    <row r="112" spans="1:1">
      <c r="A112" s="33" t="s">
        <v>177</v>
      </c>
    </row>
    <row r="114" spans="1:1">
      <c r="A114" s="33" t="s">
        <v>557</v>
      </c>
    </row>
    <row r="115" spans="1:1">
      <c r="A115" s="33" t="s">
        <v>558</v>
      </c>
    </row>
    <row r="116" spans="1:1">
      <c r="A116" s="33" t="s">
        <v>559</v>
      </c>
    </row>
    <row r="117" spans="1:1">
      <c r="A117" s="33" t="s">
        <v>560</v>
      </c>
    </row>
    <row r="118" spans="1:1">
      <c r="A118" s="33" t="s">
        <v>561</v>
      </c>
    </row>
    <row r="119" spans="1:1">
      <c r="A119" s="33" t="s">
        <v>562</v>
      </c>
    </row>
    <row r="120" spans="1:1">
      <c r="A120" s="33" t="s">
        <v>563</v>
      </c>
    </row>
    <row r="122" spans="1:1">
      <c r="A122" s="33" t="s">
        <v>178</v>
      </c>
    </row>
    <row r="123" spans="1:1">
      <c r="A123" s="33" t="s">
        <v>179</v>
      </c>
    </row>
    <row r="124" spans="1:1">
      <c r="A124" s="33" t="s">
        <v>180</v>
      </c>
    </row>
    <row r="125" spans="1:1">
      <c r="A125" s="33" t="s">
        <v>181</v>
      </c>
    </row>
    <row r="126" spans="1:1">
      <c r="A126" s="33" t="s">
        <v>182</v>
      </c>
    </row>
    <row r="127" spans="1:1">
      <c r="A127" s="33" t="s">
        <v>183</v>
      </c>
    </row>
    <row r="128" spans="1:1">
      <c r="A128" s="33" t="s">
        <v>184</v>
      </c>
    </row>
    <row r="129" spans="1:1">
      <c r="A129" s="33" t="s">
        <v>185</v>
      </c>
    </row>
    <row r="130" spans="1:1">
      <c r="A130" s="33" t="s">
        <v>186</v>
      </c>
    </row>
    <row r="131" spans="1:1">
      <c r="A131" s="33" t="s">
        <v>187</v>
      </c>
    </row>
    <row r="132" spans="1:1">
      <c r="A132" s="33" t="s">
        <v>188</v>
      </c>
    </row>
    <row r="134" spans="1:1">
      <c r="A134" s="33" t="s">
        <v>564</v>
      </c>
    </row>
    <row r="135" spans="1:1">
      <c r="A135" s="33" t="s">
        <v>565</v>
      </c>
    </row>
    <row r="136" spans="1:1">
      <c r="A136" s="33" t="s">
        <v>566</v>
      </c>
    </row>
    <row r="137" spans="1:1">
      <c r="A137" s="33" t="s">
        <v>567</v>
      </c>
    </row>
    <row r="138" spans="1:1">
      <c r="A138" s="33" t="s">
        <v>568</v>
      </c>
    </row>
    <row r="139" spans="1:1">
      <c r="A139" s="33" t="s">
        <v>569</v>
      </c>
    </row>
    <row r="140" spans="1:1">
      <c r="A140" s="33" t="s">
        <v>570</v>
      </c>
    </row>
    <row r="142" spans="1:1">
      <c r="A142" s="33" t="s">
        <v>189</v>
      </c>
    </row>
    <row r="143" spans="1:1">
      <c r="A143" s="33" t="s">
        <v>190</v>
      </c>
    </row>
    <row r="144" spans="1:1">
      <c r="A144" s="33" t="s">
        <v>191</v>
      </c>
    </row>
    <row r="145" spans="1:1">
      <c r="A145" s="33" t="s">
        <v>192</v>
      </c>
    </row>
    <row r="146" spans="1:1">
      <c r="A146" s="33" t="s">
        <v>193</v>
      </c>
    </row>
    <row r="147" spans="1:1">
      <c r="A147" s="33" t="s">
        <v>194</v>
      </c>
    </row>
    <row r="148" spans="1:1">
      <c r="A148" s="33" t="s">
        <v>195</v>
      </c>
    </row>
    <row r="150" spans="1:1">
      <c r="A150" s="33" t="s">
        <v>571</v>
      </c>
    </row>
    <row r="151" spans="1:1">
      <c r="A151" s="33" t="s">
        <v>572</v>
      </c>
    </row>
    <row r="152" spans="1:1">
      <c r="A152" s="33" t="s">
        <v>573</v>
      </c>
    </row>
    <row r="153" spans="1:1">
      <c r="A153" s="33" t="s">
        <v>574</v>
      </c>
    </row>
    <row r="154" spans="1:1">
      <c r="A154" s="33" t="s">
        <v>575</v>
      </c>
    </row>
    <row r="155" spans="1:1">
      <c r="A155" s="33" t="s">
        <v>576</v>
      </c>
    </row>
    <row r="156" spans="1:1">
      <c r="A156" s="33" t="s">
        <v>577</v>
      </c>
    </row>
    <row r="158" spans="1:1">
      <c r="A158" s="33" t="s">
        <v>196</v>
      </c>
    </row>
    <row r="159" spans="1:1">
      <c r="A159" s="33" t="s">
        <v>197</v>
      </c>
    </row>
    <row r="160" spans="1:1">
      <c r="A160" s="33" t="s">
        <v>198</v>
      </c>
    </row>
    <row r="161" spans="1:1">
      <c r="A161" s="33" t="s">
        <v>199</v>
      </c>
    </row>
    <row r="163" spans="1:1">
      <c r="A163" s="33" t="s">
        <v>578</v>
      </c>
    </row>
    <row r="164" spans="1:1">
      <c r="A164" s="33" t="s">
        <v>579</v>
      </c>
    </row>
    <row r="165" spans="1:1">
      <c r="A165" s="33" t="s">
        <v>580</v>
      </c>
    </row>
    <row r="166" spans="1:1">
      <c r="A166" s="33" t="s">
        <v>581</v>
      </c>
    </row>
    <row r="167" spans="1:1">
      <c r="A167" s="33" t="s">
        <v>582</v>
      </c>
    </row>
    <row r="168" spans="1:1">
      <c r="A168" s="33" t="s">
        <v>583</v>
      </c>
    </row>
    <row r="169" spans="1:1">
      <c r="A169" s="33" t="s">
        <v>584</v>
      </c>
    </row>
    <row r="170" spans="1:1">
      <c r="A170" s="33" t="s">
        <v>585</v>
      </c>
    </row>
    <row r="171" spans="1:1">
      <c r="A171" s="33" t="s">
        <v>586</v>
      </c>
    </row>
    <row r="172" spans="1:1">
      <c r="A172" s="33" t="s">
        <v>587</v>
      </c>
    </row>
    <row r="173" spans="1:1">
      <c r="A173" s="33" t="s">
        <v>588</v>
      </c>
    </row>
    <row r="174" spans="1:1">
      <c r="A174" s="33" t="s">
        <v>589</v>
      </c>
    </row>
    <row r="175" spans="1:1">
      <c r="A175" s="33" t="s">
        <v>590</v>
      </c>
    </row>
    <row r="176" spans="1:1">
      <c r="A176" s="33" t="s">
        <v>591</v>
      </c>
    </row>
    <row r="178" spans="1:1">
      <c r="A178" s="33" t="s">
        <v>200</v>
      </c>
    </row>
    <row r="179" spans="1:1">
      <c r="A179" s="33" t="s">
        <v>201</v>
      </c>
    </row>
    <row r="180" spans="1:1">
      <c r="A180" s="33" t="s">
        <v>202</v>
      </c>
    </row>
    <row r="181" spans="1:1">
      <c r="A181" s="33" t="s">
        <v>203</v>
      </c>
    </row>
    <row r="182" spans="1:1">
      <c r="A182" s="33" t="s">
        <v>204</v>
      </c>
    </row>
    <row r="183" spans="1:1">
      <c r="A183" s="33" t="s">
        <v>205</v>
      </c>
    </row>
    <row r="184" spans="1:1">
      <c r="A184" s="33" t="s">
        <v>206</v>
      </c>
    </row>
    <row r="185" spans="1:1">
      <c r="A185" s="33" t="s">
        <v>207</v>
      </c>
    </row>
    <row r="186" spans="1:1">
      <c r="A186" s="33" t="s">
        <v>208</v>
      </c>
    </row>
    <row r="187" spans="1:1">
      <c r="A187" s="33" t="s">
        <v>209</v>
      </c>
    </row>
    <row r="188" spans="1:1">
      <c r="A188" s="33" t="s">
        <v>210</v>
      </c>
    </row>
    <row r="189" spans="1:1">
      <c r="A189" s="33" t="s">
        <v>211</v>
      </c>
    </row>
    <row r="191" spans="1:1">
      <c r="A191" s="33" t="s">
        <v>592</v>
      </c>
    </row>
    <row r="192" spans="1:1">
      <c r="A192" s="33" t="s">
        <v>593</v>
      </c>
    </row>
    <row r="193" spans="1:1">
      <c r="A193" s="33" t="s">
        <v>594</v>
      </c>
    </row>
    <row r="194" spans="1:1">
      <c r="A194" s="33" t="s">
        <v>595</v>
      </c>
    </row>
    <row r="195" spans="1:1">
      <c r="A195" s="33" t="s">
        <v>596</v>
      </c>
    </row>
    <row r="196" spans="1:1">
      <c r="A196" s="33" t="s">
        <v>597</v>
      </c>
    </row>
    <row r="197" spans="1:1">
      <c r="A197" s="33" t="s">
        <v>598</v>
      </c>
    </row>
    <row r="199" spans="1:1">
      <c r="A199" s="33" t="s">
        <v>113</v>
      </c>
    </row>
    <row r="200" spans="1:1">
      <c r="A200" s="33" t="s">
        <v>212</v>
      </c>
    </row>
    <row r="201" spans="1:1">
      <c r="A201" s="33" t="s">
        <v>113</v>
      </c>
    </row>
    <row r="203" spans="1:1">
      <c r="A203" s="33" t="s">
        <v>213</v>
      </c>
    </row>
    <row r="204" spans="1:1">
      <c r="A204" s="33" t="s">
        <v>214</v>
      </c>
    </row>
    <row r="205" spans="1:1">
      <c r="A205" s="33" t="s">
        <v>215</v>
      </c>
    </row>
    <row r="206" spans="1:1">
      <c r="A206" s="33" t="s">
        <v>216</v>
      </c>
    </row>
    <row r="207" spans="1:1">
      <c r="A207" s="33" t="s">
        <v>217</v>
      </c>
    </row>
    <row r="208" spans="1:1">
      <c r="A208" s="33" t="s">
        <v>218</v>
      </c>
    </row>
    <row r="209" spans="1:1">
      <c r="A209" s="33" t="s">
        <v>219</v>
      </c>
    </row>
    <row r="210" spans="1:1">
      <c r="A210" s="33" t="s">
        <v>220</v>
      </c>
    </row>
    <row r="212" spans="1:1">
      <c r="A212" s="33" t="s">
        <v>221</v>
      </c>
    </row>
    <row r="213" spans="1:1">
      <c r="A213" s="33" t="s">
        <v>222</v>
      </c>
    </row>
    <row r="214" spans="1:1">
      <c r="A214" s="33" t="s">
        <v>223</v>
      </c>
    </row>
    <row r="215" spans="1:1">
      <c r="A215" s="33" t="s">
        <v>224</v>
      </c>
    </row>
    <row r="216" spans="1:1">
      <c r="A216" s="33" t="s">
        <v>225</v>
      </c>
    </row>
    <row r="217" spans="1:1">
      <c r="A217" s="33" t="s">
        <v>226</v>
      </c>
    </row>
    <row r="218" spans="1:1">
      <c r="A218" s="33" t="s">
        <v>227</v>
      </c>
    </row>
    <row r="220" spans="1:1">
      <c r="A220" s="33" t="s">
        <v>228</v>
      </c>
    </row>
    <row r="221" spans="1:1">
      <c r="A221" s="33" t="s">
        <v>229</v>
      </c>
    </row>
    <row r="222" spans="1:1">
      <c r="A222" s="33" t="s">
        <v>230</v>
      </c>
    </row>
    <row r="223" spans="1:1">
      <c r="A223" s="33" t="s">
        <v>231</v>
      </c>
    </row>
    <row r="224" spans="1:1">
      <c r="A224" s="33" t="s">
        <v>232</v>
      </c>
    </row>
    <row r="225" spans="1:1">
      <c r="A225" s="33" t="s">
        <v>233</v>
      </c>
    </row>
    <row r="226" spans="1:1">
      <c r="A226" s="33" t="s">
        <v>234</v>
      </c>
    </row>
    <row r="228" spans="1:1">
      <c r="A228" s="33" t="s">
        <v>235</v>
      </c>
    </row>
    <row r="229" spans="1:1">
      <c r="A229" s="33" t="s">
        <v>236</v>
      </c>
    </row>
    <row r="230" spans="1:1">
      <c r="A230" s="33" t="s">
        <v>237</v>
      </c>
    </row>
    <row r="232" spans="1:1">
      <c r="A232" s="33" t="s">
        <v>238</v>
      </c>
    </row>
    <row r="233" spans="1:1">
      <c r="A233" s="33" t="s">
        <v>239</v>
      </c>
    </row>
    <row r="234" spans="1:1">
      <c r="A234" s="33" t="s">
        <v>240</v>
      </c>
    </row>
    <row r="235" spans="1:1">
      <c r="A235" s="33" t="s">
        <v>241</v>
      </c>
    </row>
    <row r="236" spans="1:1">
      <c r="A236" s="33" t="s">
        <v>242</v>
      </c>
    </row>
    <row r="237" spans="1:1">
      <c r="A237" s="33" t="s">
        <v>243</v>
      </c>
    </row>
    <row r="238" spans="1:1">
      <c r="A238" s="33" t="s">
        <v>244</v>
      </c>
    </row>
    <row r="239" spans="1:1">
      <c r="A239" s="33" t="s">
        <v>245</v>
      </c>
    </row>
    <row r="240" spans="1:1">
      <c r="A240" s="33" t="s">
        <v>246</v>
      </c>
    </row>
    <row r="241" spans="1:1">
      <c r="A241" s="33" t="s">
        <v>247</v>
      </c>
    </row>
    <row r="242" spans="1:1">
      <c r="A242" s="33" t="s">
        <v>248</v>
      </c>
    </row>
    <row r="243" spans="1:1">
      <c r="A243" s="33" t="s">
        <v>249</v>
      </c>
    </row>
    <row r="244" spans="1:1">
      <c r="A244" s="33" t="s">
        <v>250</v>
      </c>
    </row>
    <row r="245" spans="1:1">
      <c r="A245" s="33" t="s">
        <v>251</v>
      </c>
    </row>
    <row r="246" spans="1:1">
      <c r="A246" s="33" t="s">
        <v>252</v>
      </c>
    </row>
    <row r="247" spans="1:1">
      <c r="A247" s="33" t="s">
        <v>253</v>
      </c>
    </row>
    <row r="248" spans="1:1">
      <c r="A248" s="33" t="s">
        <v>254</v>
      </c>
    </row>
    <row r="249" spans="1:1">
      <c r="A249" s="33" t="s">
        <v>255</v>
      </c>
    </row>
    <row r="250" spans="1:1">
      <c r="A250" s="33" t="s">
        <v>256</v>
      </c>
    </row>
    <row r="251" spans="1:1">
      <c r="A251" s="33" t="s">
        <v>257</v>
      </c>
    </row>
    <row r="252" spans="1:1">
      <c r="A252" s="33" t="s">
        <v>258</v>
      </c>
    </row>
    <row r="253" spans="1:1">
      <c r="A253" s="33" t="s">
        <v>259</v>
      </c>
    </row>
    <row r="254" spans="1:1">
      <c r="A254" s="33" t="s">
        <v>260</v>
      </c>
    </row>
    <row r="255" spans="1:1">
      <c r="A255" s="33" t="s">
        <v>261</v>
      </c>
    </row>
    <row r="256" spans="1:1">
      <c r="A256" s="33" t="s">
        <v>262</v>
      </c>
    </row>
    <row r="257" spans="1:1">
      <c r="A257" s="33" t="s">
        <v>263</v>
      </c>
    </row>
    <row r="258" spans="1:1">
      <c r="A258" s="33" t="s">
        <v>264</v>
      </c>
    </row>
    <row r="259" spans="1:1">
      <c r="A259" s="33" t="s">
        <v>265</v>
      </c>
    </row>
    <row r="260" spans="1:1">
      <c r="A260" s="33" t="s">
        <v>266</v>
      </c>
    </row>
    <row r="261" spans="1:1">
      <c r="A261" s="33" t="s">
        <v>267</v>
      </c>
    </row>
    <row r="262" spans="1:1">
      <c r="A262" s="33" t="s">
        <v>268</v>
      </c>
    </row>
    <row r="263" spans="1:1">
      <c r="A263" s="33" t="s">
        <v>269</v>
      </c>
    </row>
    <row r="264" spans="1:1">
      <c r="A264" s="33" t="s">
        <v>270</v>
      </c>
    </row>
    <row r="265" spans="1:1">
      <c r="A265" s="33" t="s">
        <v>271</v>
      </c>
    </row>
    <row r="266" spans="1:1">
      <c r="A266" s="33" t="s">
        <v>272</v>
      </c>
    </row>
    <row r="267" spans="1:1">
      <c r="A267" s="33" t="s">
        <v>273</v>
      </c>
    </row>
    <row r="268" spans="1:1">
      <c r="A268" s="33" t="s">
        <v>274</v>
      </c>
    </row>
    <row r="269" spans="1:1">
      <c r="A269" s="33" t="s">
        <v>275</v>
      </c>
    </row>
    <row r="270" spans="1:1">
      <c r="A270" s="33" t="s">
        <v>276</v>
      </c>
    </row>
    <row r="271" spans="1:1">
      <c r="A271" s="33" t="s">
        <v>277</v>
      </c>
    </row>
    <row r="272" spans="1:1">
      <c r="A272" s="33" t="s">
        <v>278</v>
      </c>
    </row>
    <row r="273" spans="1:1">
      <c r="A273" s="33" t="s">
        <v>279</v>
      </c>
    </row>
    <row r="274" spans="1:1">
      <c r="A274" s="33" t="s">
        <v>280</v>
      </c>
    </row>
    <row r="275" spans="1:1">
      <c r="A275" s="33" t="s">
        <v>281</v>
      </c>
    </row>
    <row r="276" spans="1:1">
      <c r="A276" s="33" t="s">
        <v>282</v>
      </c>
    </row>
    <row r="277" spans="1:1">
      <c r="A277" s="33" t="s">
        <v>283</v>
      </c>
    </row>
    <row r="278" spans="1:1">
      <c r="A278" s="33" t="s">
        <v>284</v>
      </c>
    </row>
    <row r="279" spans="1:1">
      <c r="A279" s="33" t="s">
        <v>285</v>
      </c>
    </row>
    <row r="280" spans="1:1">
      <c r="A280" s="33" t="s">
        <v>286</v>
      </c>
    </row>
    <row r="281" spans="1:1">
      <c r="A281" s="33" t="s">
        <v>287</v>
      </c>
    </row>
    <row r="282" spans="1:1">
      <c r="A282" s="33" t="s">
        <v>288</v>
      </c>
    </row>
    <row r="283" spans="1:1">
      <c r="A283" s="33" t="s">
        <v>289</v>
      </c>
    </row>
    <row r="284" spans="1:1">
      <c r="A284" s="33" t="s">
        <v>290</v>
      </c>
    </row>
    <row r="285" spans="1:1">
      <c r="A285" s="33" t="s">
        <v>291</v>
      </c>
    </row>
    <row r="286" spans="1:1">
      <c r="A286" s="33" t="s">
        <v>292</v>
      </c>
    </row>
    <row r="288" spans="1:1">
      <c r="A288" s="33" t="s">
        <v>293</v>
      </c>
    </row>
    <row r="289" spans="1:1">
      <c r="A289" s="33" t="s">
        <v>599</v>
      </c>
    </row>
    <row r="290" spans="1:1">
      <c r="A290" s="33" t="s">
        <v>600</v>
      </c>
    </row>
    <row r="291" spans="1:1">
      <c r="A291" s="33" t="s">
        <v>601</v>
      </c>
    </row>
    <row r="292" spans="1:1">
      <c r="A292" s="33" t="s">
        <v>602</v>
      </c>
    </row>
    <row r="293" spans="1:1">
      <c r="A293" s="33" t="s">
        <v>603</v>
      </c>
    </row>
    <row r="294" spans="1:1">
      <c r="A294" s="33" t="s">
        <v>604</v>
      </c>
    </row>
    <row r="295" spans="1:1">
      <c r="A295" s="33" t="s">
        <v>605</v>
      </c>
    </row>
    <row r="296" spans="1:1">
      <c r="A296" s="33" t="s">
        <v>606</v>
      </c>
    </row>
    <row r="297" spans="1:1">
      <c r="A297" s="33" t="s">
        <v>607</v>
      </c>
    </row>
    <row r="298" spans="1:1">
      <c r="A298" s="33" t="s">
        <v>608</v>
      </c>
    </row>
    <row r="299" spans="1:1">
      <c r="A299" s="33" t="s">
        <v>609</v>
      </c>
    </row>
    <row r="300" spans="1:1">
      <c r="A300" s="33" t="s">
        <v>610</v>
      </c>
    </row>
    <row r="301" spans="1:1">
      <c r="A301" s="33" t="s">
        <v>611</v>
      </c>
    </row>
    <row r="302" spans="1:1">
      <c r="A302" s="33" t="s">
        <v>528</v>
      </c>
    </row>
    <row r="304" spans="1:1">
      <c r="A304" s="33" t="s">
        <v>294</v>
      </c>
    </row>
    <row r="305" spans="1:1">
      <c r="A305" s="33" t="s">
        <v>612</v>
      </c>
    </row>
    <row r="306" spans="1:1">
      <c r="A306" s="33" t="s">
        <v>613</v>
      </c>
    </row>
    <row r="307" spans="1:1">
      <c r="A307" s="33" t="s">
        <v>614</v>
      </c>
    </row>
    <row r="308" spans="1:1">
      <c r="A308" s="33" t="s">
        <v>615</v>
      </c>
    </row>
    <row r="309" spans="1:1">
      <c r="A309" s="33" t="s">
        <v>616</v>
      </c>
    </row>
    <row r="310" spans="1:1">
      <c r="A310" s="33" t="s">
        <v>617</v>
      </c>
    </row>
    <row r="311" spans="1:1">
      <c r="A311" s="33" t="s">
        <v>618</v>
      </c>
    </row>
    <row r="312" spans="1:1">
      <c r="A312" s="33" t="s">
        <v>619</v>
      </c>
    </row>
    <row r="313" spans="1:1">
      <c r="A313" s="33" t="s">
        <v>620</v>
      </c>
    </row>
    <row r="314" spans="1:1">
      <c r="A314" s="33" t="s">
        <v>621</v>
      </c>
    </row>
    <row r="315" spans="1:1">
      <c r="A315" s="33" t="s">
        <v>622</v>
      </c>
    </row>
    <row r="316" spans="1:1">
      <c r="A316" s="33" t="s">
        <v>623</v>
      </c>
    </row>
    <row r="317" spans="1:1">
      <c r="A317" s="33" t="s">
        <v>624</v>
      </c>
    </row>
    <row r="318" spans="1:1">
      <c r="A318" s="33" t="s">
        <v>625</v>
      </c>
    </row>
    <row r="320" spans="1:1">
      <c r="A320" s="33" t="s">
        <v>295</v>
      </c>
    </row>
    <row r="321" spans="1:1">
      <c r="A321" s="33" t="s">
        <v>626</v>
      </c>
    </row>
    <row r="322" spans="1:1">
      <c r="A322" s="33" t="s">
        <v>627</v>
      </c>
    </row>
    <row r="323" spans="1:1">
      <c r="A323" s="33" t="s">
        <v>527</v>
      </c>
    </row>
    <row r="324" spans="1:1">
      <c r="A324" s="33" t="s">
        <v>628</v>
      </c>
    </row>
    <row r="325" spans="1:1">
      <c r="A325" s="33" t="s">
        <v>629</v>
      </c>
    </row>
    <row r="326" spans="1:1">
      <c r="A326" s="33" t="s">
        <v>630</v>
      </c>
    </row>
    <row r="327" spans="1:1">
      <c r="A327" s="33" t="s">
        <v>631</v>
      </c>
    </row>
    <row r="328" spans="1:1">
      <c r="A328" s="33" t="s">
        <v>632</v>
      </c>
    </row>
    <row r="329" spans="1:1">
      <c r="A329" s="33" t="s">
        <v>633</v>
      </c>
    </row>
    <row r="330" spans="1:1">
      <c r="A330" s="33" t="s">
        <v>634</v>
      </c>
    </row>
    <row r="331" spans="1:1">
      <c r="A331" s="33" t="s">
        <v>635</v>
      </c>
    </row>
    <row r="332" spans="1:1">
      <c r="A332" s="33" t="s">
        <v>636</v>
      </c>
    </row>
    <row r="333" spans="1:1">
      <c r="A333" s="33" t="s">
        <v>637</v>
      </c>
    </row>
    <row r="334" spans="1:1">
      <c r="A334" s="33" t="s">
        <v>638</v>
      </c>
    </row>
    <row r="336" spans="1:1">
      <c r="A336" s="33" t="s">
        <v>296</v>
      </c>
    </row>
    <row r="337" spans="1:1">
      <c r="A337" s="33" t="s">
        <v>639</v>
      </c>
    </row>
    <row r="338" spans="1:1">
      <c r="A338" s="33" t="s">
        <v>640</v>
      </c>
    </row>
    <row r="339" spans="1:1">
      <c r="A339" s="33" t="s">
        <v>641</v>
      </c>
    </row>
    <row r="340" spans="1:1">
      <c r="A340" s="33" t="s">
        <v>642</v>
      </c>
    </row>
    <row r="341" spans="1:1">
      <c r="A341" s="33" t="s">
        <v>643</v>
      </c>
    </row>
    <row r="342" spans="1:1">
      <c r="A342" s="33" t="s">
        <v>644</v>
      </c>
    </row>
    <row r="343" spans="1:1">
      <c r="A343" s="33" t="s">
        <v>645</v>
      </c>
    </row>
    <row r="344" spans="1:1">
      <c r="A344" s="33" t="s">
        <v>646</v>
      </c>
    </row>
    <row r="345" spans="1:1">
      <c r="A345" s="33" t="s">
        <v>647</v>
      </c>
    </row>
    <row r="346" spans="1:1">
      <c r="A346" s="33" t="s">
        <v>648</v>
      </c>
    </row>
    <row r="347" spans="1:1">
      <c r="A347" s="33" t="s">
        <v>649</v>
      </c>
    </row>
    <row r="348" spans="1:1">
      <c r="A348" s="33" t="s">
        <v>650</v>
      </c>
    </row>
    <row r="349" spans="1:1">
      <c r="A349" s="33" t="s">
        <v>651</v>
      </c>
    </row>
    <row r="350" spans="1:1">
      <c r="A350" s="33" t="s">
        <v>652</v>
      </c>
    </row>
    <row r="351" spans="1:1">
      <c r="A351" s="33" t="s">
        <v>653</v>
      </c>
    </row>
    <row r="352" spans="1:1">
      <c r="A352" s="33" t="s">
        <v>654</v>
      </c>
    </row>
    <row r="353" spans="1:1">
      <c r="A353" s="33" t="s">
        <v>655</v>
      </c>
    </row>
    <row r="354" spans="1:1">
      <c r="A354" s="33" t="s">
        <v>656</v>
      </c>
    </row>
    <row r="355" spans="1:1">
      <c r="A355" s="33" t="s">
        <v>657</v>
      </c>
    </row>
    <row r="356" spans="1:1">
      <c r="A356" s="33" t="s">
        <v>658</v>
      </c>
    </row>
    <row r="357" spans="1:1">
      <c r="A357" s="33" t="s">
        <v>659</v>
      </c>
    </row>
    <row r="358" spans="1:1">
      <c r="A358" s="33" t="s">
        <v>660</v>
      </c>
    </row>
    <row r="359" spans="1:1">
      <c r="A359" s="33" t="s">
        <v>661</v>
      </c>
    </row>
    <row r="360" spans="1:1">
      <c r="A360" s="33" t="s">
        <v>662</v>
      </c>
    </row>
    <row r="361" spans="1:1">
      <c r="A361" s="33" t="s">
        <v>663</v>
      </c>
    </row>
    <row r="362" spans="1:1">
      <c r="A362" s="33" t="s">
        <v>664</v>
      </c>
    </row>
    <row r="363" spans="1:1">
      <c r="A363" s="33" t="s">
        <v>665</v>
      </c>
    </row>
    <row r="364" spans="1:1">
      <c r="A364" s="33" t="s">
        <v>529</v>
      </c>
    </row>
    <row r="366" spans="1:1">
      <c r="A366" s="33" t="s">
        <v>297</v>
      </c>
    </row>
    <row r="367" spans="1:1">
      <c r="A367" s="33" t="s">
        <v>666</v>
      </c>
    </row>
    <row r="368" spans="1:1">
      <c r="A368" s="33" t="s">
        <v>667</v>
      </c>
    </row>
    <row r="369" spans="1:1">
      <c r="A369" s="33" t="s">
        <v>668</v>
      </c>
    </row>
    <row r="370" spans="1:1">
      <c r="A370" s="33" t="s">
        <v>669</v>
      </c>
    </row>
    <row r="371" spans="1:1">
      <c r="A371" s="33" t="s">
        <v>670</v>
      </c>
    </row>
    <row r="372" spans="1:1">
      <c r="A372" s="33" t="s">
        <v>671</v>
      </c>
    </row>
    <row r="373" spans="1:1">
      <c r="A373" s="33" t="s">
        <v>672</v>
      </c>
    </row>
    <row r="374" spans="1:1">
      <c r="A374" s="33" t="s">
        <v>673</v>
      </c>
    </row>
    <row r="375" spans="1:1">
      <c r="A375" s="33" t="s">
        <v>674</v>
      </c>
    </row>
    <row r="376" spans="1:1">
      <c r="A376" s="33" t="s">
        <v>675</v>
      </c>
    </row>
    <row r="377" spans="1:1">
      <c r="A377" s="33" t="s">
        <v>676</v>
      </c>
    </row>
    <row r="378" spans="1:1">
      <c r="A378" s="33" t="s">
        <v>677</v>
      </c>
    </row>
    <row r="379" spans="1:1">
      <c r="A379" s="33" t="s">
        <v>678</v>
      </c>
    </row>
    <row r="380" spans="1:1">
      <c r="A380" s="33" t="s">
        <v>679</v>
      </c>
    </row>
    <row r="382" spans="1:1">
      <c r="A382" s="33" t="s">
        <v>113</v>
      </c>
    </row>
    <row r="383" spans="1:1">
      <c r="A383" s="33" t="s">
        <v>298</v>
      </c>
    </row>
    <row r="384" spans="1:1">
      <c r="A384" s="33" t="s">
        <v>113</v>
      </c>
    </row>
    <row r="386" spans="1:1">
      <c r="A386" s="33" t="s">
        <v>299</v>
      </c>
    </row>
    <row r="387" spans="1:1">
      <c r="A387" s="33" t="s">
        <v>300</v>
      </c>
    </row>
    <row r="388" spans="1:1">
      <c r="A388" s="33" t="s">
        <v>301</v>
      </c>
    </row>
    <row r="389" spans="1:1">
      <c r="A389" s="33" t="s">
        <v>302</v>
      </c>
    </row>
    <row r="390" spans="1:1">
      <c r="A390" s="33" t="s">
        <v>303</v>
      </c>
    </row>
    <row r="391" spans="1:1">
      <c r="A391" s="33" t="s">
        <v>304</v>
      </c>
    </row>
    <row r="392" spans="1:1">
      <c r="A392" s="33" t="s">
        <v>305</v>
      </c>
    </row>
    <row r="393" spans="1:1">
      <c r="A393" s="33" t="s">
        <v>306</v>
      </c>
    </row>
    <row r="394" spans="1:1">
      <c r="A394" s="33" t="s">
        <v>307</v>
      </c>
    </row>
    <row r="395" spans="1:1">
      <c r="A395" s="33" t="s">
        <v>308</v>
      </c>
    </row>
    <row r="396" spans="1:1">
      <c r="A396" s="33" t="s">
        <v>309</v>
      </c>
    </row>
    <row r="398" spans="1:1">
      <c r="A398" s="33" t="s">
        <v>310</v>
      </c>
    </row>
    <row r="399" spans="1:1">
      <c r="A399" s="33" t="s">
        <v>680</v>
      </c>
    </row>
    <row r="400" spans="1:1">
      <c r="A400" s="33" t="s">
        <v>681</v>
      </c>
    </row>
    <row r="402" spans="1:1">
      <c r="A402" s="33" t="s">
        <v>311</v>
      </c>
    </row>
    <row r="403" spans="1:1">
      <c r="A403" s="33" t="s">
        <v>682</v>
      </c>
    </row>
    <row r="404" spans="1:1">
      <c r="A404" s="33" t="s">
        <v>683</v>
      </c>
    </row>
    <row r="406" spans="1:1">
      <c r="A406" s="33" t="s">
        <v>312</v>
      </c>
    </row>
    <row r="407" spans="1:1">
      <c r="A407" s="33" t="s">
        <v>684</v>
      </c>
    </row>
    <row r="408" spans="1:1">
      <c r="A408" s="33" t="s">
        <v>685</v>
      </c>
    </row>
    <row r="410" spans="1:1">
      <c r="A410" s="33" t="s">
        <v>313</v>
      </c>
    </row>
    <row r="411" spans="1:1">
      <c r="A411" s="33" t="s">
        <v>686</v>
      </c>
    </row>
    <row r="412" spans="1:1">
      <c r="A412" s="33" t="s">
        <v>687</v>
      </c>
    </row>
    <row r="413" spans="1:1">
      <c r="A413" s="33" t="s">
        <v>688</v>
      </c>
    </row>
    <row r="414" spans="1:1">
      <c r="A414" s="33" t="s">
        <v>689</v>
      </c>
    </row>
    <row r="416" spans="1:1">
      <c r="A416" s="33" t="s">
        <v>314</v>
      </c>
    </row>
    <row r="417" spans="1:1">
      <c r="A417" s="33" t="s">
        <v>690</v>
      </c>
    </row>
    <row r="418" spans="1:1">
      <c r="A418" s="33" t="s">
        <v>691</v>
      </c>
    </row>
    <row r="420" spans="1:1">
      <c r="A420" s="33" t="s">
        <v>113</v>
      </c>
    </row>
    <row r="421" spans="1:1">
      <c r="A421" s="33" t="s">
        <v>315</v>
      </c>
    </row>
    <row r="422" spans="1:1">
      <c r="A422" s="33" t="s">
        <v>113</v>
      </c>
    </row>
    <row r="424" spans="1:1">
      <c r="A424" s="33" t="s">
        <v>316</v>
      </c>
    </row>
    <row r="425" spans="1:1">
      <c r="A425" s="33" t="s">
        <v>317</v>
      </c>
    </row>
    <row r="426" spans="1:1">
      <c r="A426" s="33" t="s">
        <v>318</v>
      </c>
    </row>
    <row r="427" spans="1:1">
      <c r="A427" s="33" t="s">
        <v>319</v>
      </c>
    </row>
    <row r="428" spans="1:1">
      <c r="A428" s="33" t="s">
        <v>320</v>
      </c>
    </row>
    <row r="429" spans="1:1">
      <c r="A429" s="33" t="s">
        <v>321</v>
      </c>
    </row>
    <row r="430" spans="1:1">
      <c r="A430" s="33" t="s">
        <v>322</v>
      </c>
    </row>
    <row r="431" spans="1:1">
      <c r="A431" s="33" t="s">
        <v>323</v>
      </c>
    </row>
    <row r="432" spans="1:1">
      <c r="A432" s="33" t="s">
        <v>324</v>
      </c>
    </row>
    <row r="433" spans="1:1">
      <c r="A433" s="33" t="s">
        <v>325</v>
      </c>
    </row>
    <row r="434" spans="1:1">
      <c r="A434" s="33" t="s">
        <v>326</v>
      </c>
    </row>
    <row r="435" spans="1:1">
      <c r="A435" s="33" t="s">
        <v>327</v>
      </c>
    </row>
    <row r="437" spans="1:1">
      <c r="A437" s="33" t="s">
        <v>328</v>
      </c>
    </row>
    <row r="438" spans="1:1">
      <c r="A438" s="33" t="s">
        <v>329</v>
      </c>
    </row>
    <row r="439" spans="1:1">
      <c r="A439" s="33" t="s">
        <v>330</v>
      </c>
    </row>
    <row r="440" spans="1:1">
      <c r="A440" s="33" t="s">
        <v>331</v>
      </c>
    </row>
    <row r="441" spans="1:1">
      <c r="A441" s="33" t="s">
        <v>332</v>
      </c>
    </row>
    <row r="442" spans="1:1">
      <c r="A442" s="33" t="s">
        <v>333</v>
      </c>
    </row>
    <row r="443" spans="1:1">
      <c r="A443" s="33" t="s">
        <v>334</v>
      </c>
    </row>
    <row r="444" spans="1:1">
      <c r="A444" s="33" t="s">
        <v>335</v>
      </c>
    </row>
    <row r="445" spans="1:1">
      <c r="A445" s="33" t="s">
        <v>336</v>
      </c>
    </row>
    <row r="446" spans="1:1">
      <c r="A446" s="33" t="s">
        <v>337</v>
      </c>
    </row>
    <row r="447" spans="1:1">
      <c r="A447" s="33" t="s">
        <v>338</v>
      </c>
    </row>
    <row r="448" spans="1:1">
      <c r="A448" s="33" t="s">
        <v>339</v>
      </c>
    </row>
    <row r="449" spans="1:1">
      <c r="A449" s="33" t="s">
        <v>340</v>
      </c>
    </row>
    <row r="450" spans="1:1">
      <c r="A450" s="33" t="s">
        <v>341</v>
      </c>
    </row>
    <row r="451" spans="1:1">
      <c r="A451" s="33" t="s">
        <v>342</v>
      </c>
    </row>
    <row r="452" spans="1:1">
      <c r="A452" s="33" t="s">
        <v>343</v>
      </c>
    </row>
    <row r="453" spans="1:1">
      <c r="A453" s="33" t="s">
        <v>344</v>
      </c>
    </row>
    <row r="454" spans="1:1">
      <c r="A454" s="33" t="s">
        <v>345</v>
      </c>
    </row>
    <row r="455" spans="1:1">
      <c r="A455" s="33" t="s">
        <v>346</v>
      </c>
    </row>
    <row r="456" spans="1:1">
      <c r="A456" s="33" t="s">
        <v>347</v>
      </c>
    </row>
    <row r="457" spans="1:1">
      <c r="A457" s="33" t="s">
        <v>348</v>
      </c>
    </row>
    <row r="458" spans="1:1">
      <c r="A458" s="33" t="s">
        <v>349</v>
      </c>
    </row>
    <row r="459" spans="1:1">
      <c r="A459" s="33" t="s">
        <v>350</v>
      </c>
    </row>
    <row r="460" spans="1:1">
      <c r="A460" s="33" t="s">
        <v>351</v>
      </c>
    </row>
    <row r="461" spans="1:1">
      <c r="A461" s="33" t="s">
        <v>352</v>
      </c>
    </row>
    <row r="462" spans="1:1">
      <c r="A462" s="33" t="s">
        <v>353</v>
      </c>
    </row>
    <row r="463" spans="1:1">
      <c r="A463" s="33" t="s">
        <v>354</v>
      </c>
    </row>
    <row r="464" spans="1:1">
      <c r="A464" s="33" t="s">
        <v>355</v>
      </c>
    </row>
    <row r="465" spans="1:1">
      <c r="A465" s="33" t="s">
        <v>356</v>
      </c>
    </row>
    <row r="466" spans="1:1">
      <c r="A466" s="33" t="s">
        <v>357</v>
      </c>
    </row>
    <row r="467" spans="1:1">
      <c r="A467" s="33" t="s">
        <v>358</v>
      </c>
    </row>
    <row r="468" spans="1:1">
      <c r="A468" s="33" t="s">
        <v>359</v>
      </c>
    </row>
    <row r="469" spans="1:1">
      <c r="A469" s="33" t="s">
        <v>360</v>
      </c>
    </row>
    <row r="470" spans="1:1">
      <c r="A470" s="33" t="s">
        <v>361</v>
      </c>
    </row>
    <row r="471" spans="1:1">
      <c r="A471" s="33" t="s">
        <v>362</v>
      </c>
    </row>
    <row r="472" spans="1:1">
      <c r="A472" s="33" t="s">
        <v>363</v>
      </c>
    </row>
    <row r="473" spans="1:1">
      <c r="A473" s="33" t="s">
        <v>364</v>
      </c>
    </row>
    <row r="474" spans="1:1">
      <c r="A474" s="33" t="s">
        <v>365</v>
      </c>
    </row>
    <row r="475" spans="1:1">
      <c r="A475" s="33" t="s">
        <v>366</v>
      </c>
    </row>
    <row r="477" spans="1:1">
      <c r="A477" s="33" t="s">
        <v>367</v>
      </c>
    </row>
    <row r="478" spans="1:1">
      <c r="A478" s="33" t="s">
        <v>692</v>
      </c>
    </row>
    <row r="479" spans="1:1">
      <c r="A479" s="33" t="s">
        <v>693</v>
      </c>
    </row>
    <row r="480" spans="1:1">
      <c r="A480" s="33" t="s">
        <v>694</v>
      </c>
    </row>
    <row r="481" spans="1:1">
      <c r="A481" s="33" t="s">
        <v>695</v>
      </c>
    </row>
    <row r="482" spans="1:1">
      <c r="A482" s="33" t="s">
        <v>696</v>
      </c>
    </row>
    <row r="483" spans="1:1">
      <c r="A483" s="33" t="s">
        <v>697</v>
      </c>
    </row>
    <row r="484" spans="1:1">
      <c r="A484" s="33" t="s">
        <v>698</v>
      </c>
    </row>
    <row r="485" spans="1:1">
      <c r="A485" s="33" t="s">
        <v>699</v>
      </c>
    </row>
    <row r="486" spans="1:1">
      <c r="A486" s="33" t="s">
        <v>700</v>
      </c>
    </row>
    <row r="487" spans="1:1">
      <c r="A487" s="33" t="s">
        <v>701</v>
      </c>
    </row>
    <row r="488" spans="1:1">
      <c r="A488" s="33" t="s">
        <v>702</v>
      </c>
    </row>
    <row r="489" spans="1:1">
      <c r="A489" s="33" t="s">
        <v>703</v>
      </c>
    </row>
    <row r="490" spans="1:1">
      <c r="A490" s="33" t="s">
        <v>704</v>
      </c>
    </row>
    <row r="491" spans="1:1">
      <c r="A491" s="33" t="s">
        <v>705</v>
      </c>
    </row>
    <row r="493" spans="1:1">
      <c r="A493" s="33" t="s">
        <v>113</v>
      </c>
    </row>
    <row r="494" spans="1:1">
      <c r="A494" s="33" t="s">
        <v>368</v>
      </c>
    </row>
    <row r="495" spans="1:1">
      <c r="A495" s="33" t="s">
        <v>113</v>
      </c>
    </row>
    <row r="497" spans="1:1">
      <c r="A497" s="33" t="s">
        <v>369</v>
      </c>
    </row>
    <row r="498" spans="1:1">
      <c r="A498" s="33" t="s">
        <v>370</v>
      </c>
    </row>
    <row r="499" spans="1:1">
      <c r="A499" s="33" t="s">
        <v>371</v>
      </c>
    </row>
    <row r="500" spans="1:1">
      <c r="A500" s="33" t="s">
        <v>372</v>
      </c>
    </row>
    <row r="501" spans="1:1">
      <c r="A501" s="33" t="s">
        <v>373</v>
      </c>
    </row>
    <row r="502" spans="1:1">
      <c r="A502" s="33" t="s">
        <v>374</v>
      </c>
    </row>
    <row r="503" spans="1:1">
      <c r="A503" s="33" t="s">
        <v>375</v>
      </c>
    </row>
    <row r="504" spans="1:1">
      <c r="A504" s="33" t="s">
        <v>376</v>
      </c>
    </row>
    <row r="505" spans="1:1">
      <c r="A505" s="33" t="s">
        <v>377</v>
      </c>
    </row>
    <row r="506" spans="1:1">
      <c r="A506" s="33" t="s">
        <v>378</v>
      </c>
    </row>
    <row r="507" spans="1:1">
      <c r="A507" s="33" t="s">
        <v>379</v>
      </c>
    </row>
    <row r="508" spans="1:1">
      <c r="A508" s="33" t="s">
        <v>380</v>
      </c>
    </row>
    <row r="510" spans="1:1">
      <c r="A510" s="33" t="s">
        <v>69</v>
      </c>
    </row>
    <row r="511" spans="1:1">
      <c r="A511" s="33" t="s">
        <v>70</v>
      </c>
    </row>
    <row r="512" spans="1:1">
      <c r="A512" s="33" t="s">
        <v>71</v>
      </c>
    </row>
    <row r="513" spans="1:1">
      <c r="A513" s="33" t="s">
        <v>72</v>
      </c>
    </row>
    <row r="514" spans="1:1">
      <c r="A514" s="33" t="s">
        <v>73</v>
      </c>
    </row>
    <row r="515" spans="1:1">
      <c r="A515" s="33" t="s">
        <v>74</v>
      </c>
    </row>
    <row r="516" spans="1:1">
      <c r="A516" s="33" t="s">
        <v>75</v>
      </c>
    </row>
    <row r="517" spans="1:1">
      <c r="A517" s="33" t="s">
        <v>76</v>
      </c>
    </row>
    <row r="518" spans="1:1">
      <c r="A518" s="33" t="s">
        <v>381</v>
      </c>
    </row>
    <row r="519" spans="1:1">
      <c r="A519" s="33" t="s">
        <v>382</v>
      </c>
    </row>
    <row r="520" spans="1:1">
      <c r="A520" s="33" t="s">
        <v>78</v>
      </c>
    </row>
    <row r="521" spans="1:1">
      <c r="A521" s="33" t="s">
        <v>383</v>
      </c>
    </row>
    <row r="522" spans="1:1">
      <c r="A522" s="33" t="s">
        <v>384</v>
      </c>
    </row>
    <row r="523" spans="1:1">
      <c r="A523" s="33" t="s">
        <v>80</v>
      </c>
    </row>
    <row r="524" spans="1:1">
      <c r="A524" s="33" t="s">
        <v>81</v>
      </c>
    </row>
    <row r="525" spans="1:1">
      <c r="A525" s="33" t="s">
        <v>82</v>
      </c>
    </row>
    <row r="526" spans="1:1">
      <c r="A526" s="33" t="s">
        <v>385</v>
      </c>
    </row>
    <row r="527" spans="1:1">
      <c r="A527" s="33" t="s">
        <v>386</v>
      </c>
    </row>
    <row r="528" spans="1:1">
      <c r="A528" s="33" t="s">
        <v>84</v>
      </c>
    </row>
    <row r="529" spans="1:1">
      <c r="A529" s="33" t="s">
        <v>85</v>
      </c>
    </row>
    <row r="530" spans="1:1">
      <c r="A530" s="33" t="s">
        <v>86</v>
      </c>
    </row>
    <row r="531" spans="1:1">
      <c r="A531" s="33" t="s">
        <v>87</v>
      </c>
    </row>
    <row r="532" spans="1:1">
      <c r="A532" s="33" t="s">
        <v>88</v>
      </c>
    </row>
    <row r="533" spans="1:1">
      <c r="A533" s="33" t="s">
        <v>387</v>
      </c>
    </row>
    <row r="534" spans="1:1">
      <c r="A534" s="33" t="s">
        <v>388</v>
      </c>
    </row>
    <row r="535" spans="1:1">
      <c r="A535" s="33" t="s">
        <v>90</v>
      </c>
    </row>
    <row r="536" spans="1:1">
      <c r="A536" s="33" t="s">
        <v>91</v>
      </c>
    </row>
    <row r="537" spans="1:1">
      <c r="A537" s="33" t="s">
        <v>92</v>
      </c>
    </row>
    <row r="538" spans="1:1">
      <c r="A538" s="33" t="s">
        <v>93</v>
      </c>
    </row>
    <row r="539" spans="1:1">
      <c r="A539" s="33" t="s">
        <v>94</v>
      </c>
    </row>
    <row r="540" spans="1:1">
      <c r="A540" s="33" t="s">
        <v>389</v>
      </c>
    </row>
    <row r="541" spans="1:1">
      <c r="A541" s="33" t="s">
        <v>390</v>
      </c>
    </row>
    <row r="542" spans="1:1">
      <c r="A542" s="33" t="s">
        <v>96</v>
      </c>
    </row>
    <row r="544" spans="1:1">
      <c r="A544" s="33" t="s">
        <v>391</v>
      </c>
    </row>
    <row r="545" spans="1:1">
      <c r="A545" s="33" t="s">
        <v>706</v>
      </c>
    </row>
    <row r="546" spans="1:1">
      <c r="A546" s="33" t="s">
        <v>707</v>
      </c>
    </row>
    <row r="547" spans="1:1">
      <c r="A547" s="33" t="s">
        <v>708</v>
      </c>
    </row>
    <row r="548" spans="1:1">
      <c r="A548" s="33" t="s">
        <v>709</v>
      </c>
    </row>
    <row r="549" spans="1:1">
      <c r="A549" s="33" t="s">
        <v>710</v>
      </c>
    </row>
    <row r="551" spans="1:1">
      <c r="A551" s="33" t="s">
        <v>113</v>
      </c>
    </row>
    <row r="552" spans="1:1">
      <c r="A552" s="33" t="s">
        <v>392</v>
      </c>
    </row>
    <row r="553" spans="1:1">
      <c r="A553" s="33" t="s">
        <v>113</v>
      </c>
    </row>
    <row r="555" spans="1:1">
      <c r="A555" s="33" t="s">
        <v>393</v>
      </c>
    </row>
    <row r="556" spans="1:1">
      <c r="A556" s="33" t="s">
        <v>394</v>
      </c>
    </row>
    <row r="557" spans="1:1">
      <c r="A557" s="33" t="s">
        <v>395</v>
      </c>
    </row>
    <row r="558" spans="1:1">
      <c r="A558" s="33" t="s">
        <v>396</v>
      </c>
    </row>
    <row r="559" spans="1:1">
      <c r="A559" s="33" t="s">
        <v>397</v>
      </c>
    </row>
    <row r="560" spans="1:1">
      <c r="A560" s="33" t="s">
        <v>398</v>
      </c>
    </row>
    <row r="561" spans="1:1">
      <c r="A561" s="33" t="s">
        <v>399</v>
      </c>
    </row>
    <row r="562" spans="1:1">
      <c r="A562" s="33" t="s">
        <v>400</v>
      </c>
    </row>
    <row r="563" spans="1:1">
      <c r="A563" s="33" t="s">
        <v>401</v>
      </c>
    </row>
    <row r="564" spans="1:1">
      <c r="A564" s="33" t="s">
        <v>402</v>
      </c>
    </row>
    <row r="565" spans="1:1">
      <c r="A565" s="33" t="s">
        <v>403</v>
      </c>
    </row>
    <row r="566" spans="1:1">
      <c r="A566" s="33" t="s">
        <v>404</v>
      </c>
    </row>
    <row r="567" spans="1:1">
      <c r="A567" s="33" t="s">
        <v>405</v>
      </c>
    </row>
    <row r="568" spans="1:1">
      <c r="A568" s="33" t="s">
        <v>406</v>
      </c>
    </row>
    <row r="569" spans="1:1">
      <c r="A569" s="33" t="s">
        <v>407</v>
      </c>
    </row>
    <row r="570" spans="1:1">
      <c r="A570" s="33" t="s">
        <v>408</v>
      </c>
    </row>
    <row r="571" spans="1:1">
      <c r="A571" s="33" t="s">
        <v>409</v>
      </c>
    </row>
    <row r="572" spans="1:1">
      <c r="A572" s="33" t="s">
        <v>410</v>
      </c>
    </row>
    <row r="573" spans="1:1">
      <c r="A573" s="33" t="s">
        <v>411</v>
      </c>
    </row>
    <row r="574" spans="1:1">
      <c r="A574" s="33" t="s">
        <v>412</v>
      </c>
    </row>
    <row r="576" spans="1:1">
      <c r="A576" s="33" t="s">
        <v>413</v>
      </c>
    </row>
    <row r="577" spans="1:1">
      <c r="A577" s="33" t="s">
        <v>414</v>
      </c>
    </row>
    <row r="578" spans="1:1">
      <c r="A578" s="33" t="s">
        <v>415</v>
      </c>
    </row>
    <row r="579" spans="1:1">
      <c r="A579" s="33" t="s">
        <v>416</v>
      </c>
    </row>
    <row r="580" spans="1:1">
      <c r="A580" s="33" t="s">
        <v>417</v>
      </c>
    </row>
    <row r="582" spans="1:1">
      <c r="A582" s="33" t="s">
        <v>100</v>
      </c>
    </row>
    <row r="583" spans="1:1">
      <c r="A583" s="33" t="s">
        <v>418</v>
      </c>
    </row>
    <row r="584" spans="1:1">
      <c r="A584" s="33" t="s">
        <v>711</v>
      </c>
    </row>
    <row r="585" spans="1:1">
      <c r="A585" s="33" t="s">
        <v>712</v>
      </c>
    </row>
    <row r="586" spans="1:1">
      <c r="A586" s="33" t="s">
        <v>713</v>
      </c>
    </row>
    <row r="587" spans="1:1">
      <c r="A587" s="33" t="s">
        <v>714</v>
      </c>
    </row>
    <row r="588" spans="1:1">
      <c r="A588" s="33" t="s">
        <v>715</v>
      </c>
    </row>
    <row r="589" spans="1:1">
      <c r="A589" s="33" t="s">
        <v>716</v>
      </c>
    </row>
    <row r="590" spans="1:1">
      <c r="A590" s="33" t="s">
        <v>717</v>
      </c>
    </row>
    <row r="592" spans="1:1">
      <c r="A592" s="33" t="s">
        <v>102</v>
      </c>
    </row>
    <row r="593" spans="1:1">
      <c r="A593" s="33" t="s">
        <v>418</v>
      </c>
    </row>
    <row r="594" spans="1:1">
      <c r="A594" s="33" t="s">
        <v>718</v>
      </c>
    </row>
    <row r="595" spans="1:1">
      <c r="A595" s="33" t="s">
        <v>719</v>
      </c>
    </row>
    <row r="596" spans="1:1">
      <c r="A596" s="33" t="s">
        <v>720</v>
      </c>
    </row>
    <row r="597" spans="1:1">
      <c r="A597" s="33" t="s">
        <v>721</v>
      </c>
    </row>
    <row r="598" spans="1:1">
      <c r="A598" s="33" t="s">
        <v>722</v>
      </c>
    </row>
    <row r="599" spans="1:1">
      <c r="A599" s="33" t="s">
        <v>723</v>
      </c>
    </row>
    <row r="600" spans="1:1">
      <c r="A600" s="33" t="s">
        <v>724</v>
      </c>
    </row>
    <row r="602" spans="1:1">
      <c r="A602" s="33" t="s">
        <v>113</v>
      </c>
    </row>
    <row r="603" spans="1:1">
      <c r="A603" s="33" t="s">
        <v>419</v>
      </c>
    </row>
    <row r="604" spans="1:1">
      <c r="A604" s="33" t="s">
        <v>113</v>
      </c>
    </row>
    <row r="606" spans="1:1">
      <c r="A606" s="33" t="s">
        <v>420</v>
      </c>
    </row>
    <row r="607" spans="1:1">
      <c r="A607" s="33" t="s">
        <v>421</v>
      </c>
    </row>
    <row r="608" spans="1:1">
      <c r="A608" s="33" t="s">
        <v>422</v>
      </c>
    </row>
    <row r="609" spans="1:1">
      <c r="A609" s="33" t="s">
        <v>423</v>
      </c>
    </row>
    <row r="610" spans="1:1">
      <c r="A610" s="33" t="s">
        <v>424</v>
      </c>
    </row>
    <row r="611" spans="1:1">
      <c r="A611" s="33" t="s">
        <v>425</v>
      </c>
    </row>
    <row r="613" spans="1:1">
      <c r="A613" s="33" t="s">
        <v>725</v>
      </c>
    </row>
    <row r="614" spans="1:1">
      <c r="A614" s="33" t="s">
        <v>726</v>
      </c>
    </row>
    <row r="615" spans="1:1">
      <c r="A615" s="33" t="s">
        <v>727</v>
      </c>
    </row>
    <row r="616" spans="1:1">
      <c r="A616" s="33" t="s">
        <v>728</v>
      </c>
    </row>
    <row r="617" spans="1:1">
      <c r="A617" s="33" t="s">
        <v>729</v>
      </c>
    </row>
    <row r="618" spans="1:1">
      <c r="A618" s="33" t="s">
        <v>730</v>
      </c>
    </row>
    <row r="619" spans="1:1">
      <c r="A619" s="33" t="s">
        <v>731</v>
      </c>
    </row>
    <row r="620" spans="1:1">
      <c r="A620" s="33" t="s">
        <v>732</v>
      </c>
    </row>
    <row r="621" spans="1:1">
      <c r="A621" s="33" t="s">
        <v>733</v>
      </c>
    </row>
    <row r="622" spans="1:1">
      <c r="A622" s="33" t="s">
        <v>734</v>
      </c>
    </row>
    <row r="623" spans="1:1">
      <c r="A623" s="33" t="s">
        <v>735</v>
      </c>
    </row>
    <row r="624" spans="1:1">
      <c r="A624" s="33" t="s">
        <v>736</v>
      </c>
    </row>
    <row r="625" spans="1:1">
      <c r="A625" s="33" t="s">
        <v>737</v>
      </c>
    </row>
    <row r="626" spans="1:1">
      <c r="A626" s="33" t="s">
        <v>738</v>
      </c>
    </row>
    <row r="627" spans="1:1">
      <c r="A627" s="33" t="s">
        <v>739</v>
      </c>
    </row>
    <row r="628" spans="1:1">
      <c r="A628" s="33" t="s">
        <v>740</v>
      </c>
    </row>
    <row r="629" spans="1:1">
      <c r="A629" s="33" t="s">
        <v>741</v>
      </c>
    </row>
    <row r="630" spans="1:1">
      <c r="A630" s="33" t="s">
        <v>742</v>
      </c>
    </row>
    <row r="631" spans="1:1">
      <c r="A631" s="33" t="s">
        <v>743</v>
      </c>
    </row>
    <row r="632" spans="1:1">
      <c r="A632" s="33" t="s">
        <v>744</v>
      </c>
    </row>
    <row r="633" spans="1:1">
      <c r="A633" s="33" t="s">
        <v>745</v>
      </c>
    </row>
    <row r="634" spans="1:1">
      <c r="A634" s="33" t="s">
        <v>746</v>
      </c>
    </row>
    <row r="635" spans="1:1">
      <c r="A635" s="33" t="s">
        <v>747</v>
      </c>
    </row>
    <row r="636" spans="1:1">
      <c r="A636" s="33" t="s">
        <v>748</v>
      </c>
    </row>
    <row r="637" spans="1:1">
      <c r="A637" s="33" t="s">
        <v>749</v>
      </c>
    </row>
    <row r="638" spans="1:1">
      <c r="A638" s="33" t="s">
        <v>750</v>
      </c>
    </row>
    <row r="639" spans="1:1">
      <c r="A639" s="33" t="s">
        <v>751</v>
      </c>
    </row>
    <row r="640" spans="1:1">
      <c r="A640" s="33" t="s">
        <v>752</v>
      </c>
    </row>
    <row r="641" spans="1:1">
      <c r="A641" s="33" t="s">
        <v>753</v>
      </c>
    </row>
    <row r="642" spans="1:1">
      <c r="A642" s="33" t="s">
        <v>754</v>
      </c>
    </row>
    <row r="643" spans="1:1">
      <c r="A643" s="33" t="s">
        <v>755</v>
      </c>
    </row>
    <row r="644" spans="1:1">
      <c r="A644" s="33" t="s">
        <v>756</v>
      </c>
    </row>
    <row r="645" spans="1:1">
      <c r="A645" s="33" t="s">
        <v>757</v>
      </c>
    </row>
    <row r="646" spans="1:1">
      <c r="A646" s="33" t="e">
        <f>- whether legal, financial, social, religious or governmental, etc.</f>
        <v>#NAME?</v>
      </c>
    </row>
    <row r="647" spans="1:1">
      <c r="A647" s="33" t="s">
        <v>758</v>
      </c>
    </row>
    <row r="648" spans="1:1">
      <c r="A648" s="33" t="s">
        <v>759</v>
      </c>
    </row>
    <row r="649" spans="1:1">
      <c r="A649" s="33" t="s">
        <v>760</v>
      </c>
    </row>
    <row r="650" spans="1:1">
      <c r="A650" s="33" t="s">
        <v>761</v>
      </c>
    </row>
    <row r="651" spans="1:1">
      <c r="A651" s="33" t="s">
        <v>762</v>
      </c>
    </row>
    <row r="652" spans="1:1">
      <c r="A652" s="33" t="s">
        <v>763</v>
      </c>
    </row>
    <row r="653" spans="1:1">
      <c r="A653" s="33" t="s">
        <v>764</v>
      </c>
    </row>
    <row r="654" spans="1:1">
      <c r="A654" s="33" t="s">
        <v>765</v>
      </c>
    </row>
    <row r="655" spans="1:1">
      <c r="A655" s="33" t="s">
        <v>766</v>
      </c>
    </row>
    <row r="656" spans="1:1">
      <c r="A656" s="33" t="s">
        <v>767</v>
      </c>
    </row>
    <row r="657" spans="1:1">
      <c r="A657" s="33" t="s">
        <v>768</v>
      </c>
    </row>
    <row r="658" spans="1:1">
      <c r="A658" s="33" t="s">
        <v>769</v>
      </c>
    </row>
    <row r="659" spans="1:1">
      <c r="A659" s="33" t="s">
        <v>770</v>
      </c>
    </row>
    <row r="660" spans="1:1">
      <c r="A660" s="33" t="s">
        <v>771</v>
      </c>
    </row>
    <row r="661" spans="1:1">
      <c r="A661" s="33" t="s">
        <v>772</v>
      </c>
    </row>
    <row r="662" spans="1:1">
      <c r="A662" s="33" t="s">
        <v>773</v>
      </c>
    </row>
    <row r="663" spans="1:1">
      <c r="A663" s="33" t="s">
        <v>774</v>
      </c>
    </row>
    <row r="664" spans="1:1">
      <c r="A664" s="33" t="s">
        <v>775</v>
      </c>
    </row>
    <row r="665" spans="1:1">
      <c r="A665" s="33" t="s">
        <v>776</v>
      </c>
    </row>
    <row r="666" spans="1:1">
      <c r="A666" s="33" t="s">
        <v>777</v>
      </c>
    </row>
    <row r="667" spans="1:1">
      <c r="A667" s="33" t="s">
        <v>778</v>
      </c>
    </row>
    <row r="668" spans="1:1">
      <c r="A668" s="33" t="s">
        <v>779</v>
      </c>
    </row>
    <row r="669" spans="1:1">
      <c r="A669" s="23" t="s">
        <v>780</v>
      </c>
    </row>
    <row r="670" spans="1:1">
      <c r="A670" s="33" t="s">
        <v>781</v>
      </c>
    </row>
    <row r="671" spans="1:1">
      <c r="A671" s="33" t="s">
        <v>782</v>
      </c>
    </row>
    <row r="672" spans="1:1">
      <c r="A672" s="33" t="s">
        <v>783</v>
      </c>
    </row>
    <row r="673" spans="1:1">
      <c r="A673" s="33" t="s">
        <v>784</v>
      </c>
    </row>
    <row r="674" spans="1:1">
      <c r="A674" s="33" t="s">
        <v>785</v>
      </c>
    </row>
    <row r="675" spans="1:1">
      <c r="A675" s="33" t="s">
        <v>786</v>
      </c>
    </row>
    <row r="676" spans="1:1">
      <c r="A676" s="33" t="s">
        <v>787</v>
      </c>
    </row>
    <row r="677" spans="1:1">
      <c r="A677" s="33" t="s">
        <v>788</v>
      </c>
    </row>
    <row r="678" spans="1:1">
      <c r="A678" s="33" t="s">
        <v>789</v>
      </c>
    </row>
    <row r="679" spans="1:1">
      <c r="A679" s="33" t="s">
        <v>790</v>
      </c>
    </row>
    <row r="680" spans="1:1">
      <c r="A680" s="33" t="s">
        <v>791</v>
      </c>
    </row>
    <row r="681" spans="1:1">
      <c r="A681" s="33" t="s">
        <v>792</v>
      </c>
    </row>
    <row r="682" spans="1:1">
      <c r="A682" s="33" t="s">
        <v>793</v>
      </c>
    </row>
    <row r="683" spans="1:1">
      <c r="A683" s="33" t="s">
        <v>794</v>
      </c>
    </row>
    <row r="684" spans="1:1">
      <c r="A684" s="33" t="s">
        <v>795</v>
      </c>
    </row>
    <row r="685" spans="1:1">
      <c r="A685" s="33" t="s">
        <v>796</v>
      </c>
    </row>
    <row r="686" spans="1:1">
      <c r="A686" s="33" t="s">
        <v>797</v>
      </c>
    </row>
    <row r="687" spans="1:1">
      <c r="A687" s="33" t="s">
        <v>798</v>
      </c>
    </row>
    <row r="688" spans="1:1">
      <c r="A688" s="33" t="s">
        <v>799</v>
      </c>
    </row>
    <row r="689" spans="1:1">
      <c r="A689" s="33" t="s">
        <v>800</v>
      </c>
    </row>
    <row r="690" spans="1:1">
      <c r="A690" s="33" t="s">
        <v>801</v>
      </c>
    </row>
    <row r="691" spans="1:1">
      <c r="A691" s="33" t="s">
        <v>802</v>
      </c>
    </row>
    <row r="692" spans="1:1">
      <c r="A692" s="33" t="s">
        <v>803</v>
      </c>
    </row>
    <row r="693" spans="1:1">
      <c r="A693" s="33" t="s">
        <v>804</v>
      </c>
    </row>
    <row r="694" spans="1:1">
      <c r="A694" s="33" t="s">
        <v>805</v>
      </c>
    </row>
    <row r="695" spans="1:1">
      <c r="A695" s="33" t="s">
        <v>806</v>
      </c>
    </row>
    <row r="696" spans="1:1">
      <c r="A696" s="33" t="s">
        <v>807</v>
      </c>
    </row>
    <row r="697" spans="1:1">
      <c r="A697" s="33" t="s">
        <v>808</v>
      </c>
    </row>
    <row r="698" spans="1:1">
      <c r="A698" s="33" t="s">
        <v>809</v>
      </c>
    </row>
    <row r="699" spans="1:1">
      <c r="A699" s="33" t="s">
        <v>810</v>
      </c>
    </row>
    <row r="700" spans="1:1">
      <c r="A700" s="33" t="s">
        <v>811</v>
      </c>
    </row>
    <row r="701" spans="1:1">
      <c r="A701" s="33" t="s">
        <v>812</v>
      </c>
    </row>
    <row r="702" spans="1:1">
      <c r="A702" s="33" t="s">
        <v>813</v>
      </c>
    </row>
    <row r="703" spans="1:1">
      <c r="A703" s="33" t="s">
        <v>814</v>
      </c>
    </row>
    <row r="704" spans="1:1">
      <c r="A704" s="33" t="s">
        <v>815</v>
      </c>
    </row>
    <row r="705" spans="1:1">
      <c r="A705" s="33" t="s">
        <v>816</v>
      </c>
    </row>
    <row r="706" spans="1:1">
      <c r="A706" s="33" t="s">
        <v>817</v>
      </c>
    </row>
    <row r="707" spans="1:1">
      <c r="A707" s="33" t="s">
        <v>818</v>
      </c>
    </row>
    <row r="708" spans="1:1">
      <c r="A708" s="33" t="s">
        <v>819</v>
      </c>
    </row>
    <row r="709" spans="1:1">
      <c r="A709" s="33" t="s">
        <v>820</v>
      </c>
    </row>
    <row r="710" spans="1:1">
      <c r="A710" s="33" t="s">
        <v>821</v>
      </c>
    </row>
    <row r="711" spans="1:1">
      <c r="A711" s="33" t="s">
        <v>822</v>
      </c>
    </row>
    <row r="712" spans="1:1">
      <c r="A712" s="33" t="s">
        <v>823</v>
      </c>
    </row>
    <row r="713" spans="1:1">
      <c r="A713" s="33" t="s">
        <v>824</v>
      </c>
    </row>
    <row r="714" spans="1:1">
      <c r="A714" s="33" t="s">
        <v>825</v>
      </c>
    </row>
    <row r="715" spans="1:1">
      <c r="A715" s="33" t="s">
        <v>826</v>
      </c>
    </row>
    <row r="716" spans="1:1">
      <c r="A716" s="33" t="s">
        <v>827</v>
      </c>
    </row>
    <row r="717" spans="1:1">
      <c r="A717" s="33" t="s">
        <v>828</v>
      </c>
    </row>
    <row r="718" spans="1:1">
      <c r="A718" s="33" t="s">
        <v>829</v>
      </c>
    </row>
    <row r="719" spans="1:1">
      <c r="A719" s="33" t="s">
        <v>830</v>
      </c>
    </row>
    <row r="720" spans="1:1">
      <c r="A720" s="33" t="s">
        <v>831</v>
      </c>
    </row>
    <row r="721" spans="1:1">
      <c r="A721" s="33" t="s">
        <v>832</v>
      </c>
    </row>
    <row r="722" spans="1:1">
      <c r="A722" s="33" t="s">
        <v>833</v>
      </c>
    </row>
    <row r="723" spans="1:1">
      <c r="A723" s="33" t="s">
        <v>834</v>
      </c>
    </row>
    <row r="724" spans="1:1">
      <c r="A724" s="33" t="s">
        <v>835</v>
      </c>
    </row>
    <row r="725" spans="1:1">
      <c r="A725" s="33" t="s">
        <v>836</v>
      </c>
    </row>
    <row r="726" spans="1:1">
      <c r="A726" s="33" t="s">
        <v>837</v>
      </c>
    </row>
    <row r="727" spans="1:1">
      <c r="A727" s="33" t="s">
        <v>838</v>
      </c>
    </row>
    <row r="728" spans="1:1">
      <c r="A728" s="33" t="s">
        <v>839</v>
      </c>
    </row>
    <row r="729" spans="1:1">
      <c r="A729" s="33" t="s">
        <v>840</v>
      </c>
    </row>
    <row r="730" spans="1:1">
      <c r="A730" s="33" t="s">
        <v>841</v>
      </c>
    </row>
    <row r="731" spans="1:1">
      <c r="A731" s="33" t="s">
        <v>842</v>
      </c>
    </row>
    <row r="732" spans="1:1">
      <c r="A732" s="33" t="s">
        <v>843</v>
      </c>
    </row>
    <row r="733" spans="1:1">
      <c r="A733" s="33" t="s">
        <v>844</v>
      </c>
    </row>
    <row r="734" spans="1:1">
      <c r="A734" s="33" t="s">
        <v>845</v>
      </c>
    </row>
    <row r="735" spans="1:1">
      <c r="A735" s="33" t="s">
        <v>846</v>
      </c>
    </row>
    <row r="736" spans="1:1">
      <c r="A736" s="33" t="s">
        <v>847</v>
      </c>
    </row>
    <row r="737" spans="1:1">
      <c r="A737" s="33" t="s">
        <v>848</v>
      </c>
    </row>
    <row r="738" spans="1:1">
      <c r="A738" s="33" t="s">
        <v>849</v>
      </c>
    </row>
    <row r="739" spans="1:1">
      <c r="A739" s="33" t="s">
        <v>850</v>
      </c>
    </row>
    <row r="740" spans="1:1">
      <c r="A740" s="33" t="s">
        <v>851</v>
      </c>
    </row>
    <row r="741" spans="1:1">
      <c r="A741" s="33" t="s">
        <v>852</v>
      </c>
    </row>
    <row r="742" spans="1:1">
      <c r="A742" s="33" t="s">
        <v>853</v>
      </c>
    </row>
    <row r="743" spans="1:1">
      <c r="A743" s="33" t="s">
        <v>854</v>
      </c>
    </row>
    <row r="744" spans="1:1">
      <c r="A744" s="33" t="s">
        <v>855</v>
      </c>
    </row>
    <row r="745" spans="1:1">
      <c r="A745" s="33" t="s">
        <v>856</v>
      </c>
    </row>
    <row r="746" spans="1:1">
      <c r="A746" s="33" t="s">
        <v>857</v>
      </c>
    </row>
    <row r="747" spans="1:1">
      <c r="A747" s="33" t="s">
        <v>858</v>
      </c>
    </row>
    <row r="748" spans="1:1">
      <c r="A748" s="33" t="s">
        <v>859</v>
      </c>
    </row>
    <row r="749" spans="1:1">
      <c r="A749" s="33" t="s">
        <v>860</v>
      </c>
    </row>
    <row r="750" spans="1:1">
      <c r="A750" s="33" t="s">
        <v>861</v>
      </c>
    </row>
    <row r="751" spans="1:1">
      <c r="A751" s="33" t="s">
        <v>862</v>
      </c>
    </row>
    <row r="752" spans="1:1">
      <c r="A752" s="33" t="s">
        <v>863</v>
      </c>
    </row>
    <row r="753" spans="1:1">
      <c r="A753" s="33" t="s">
        <v>864</v>
      </c>
    </row>
    <row r="754" spans="1:1">
      <c r="A754" s="33" t="s">
        <v>865</v>
      </c>
    </row>
    <row r="755" spans="1:1">
      <c r="A755" s="33" t="s">
        <v>866</v>
      </c>
    </row>
    <row r="756" spans="1:1">
      <c r="A756" s="33" t="s">
        <v>867</v>
      </c>
    </row>
    <row r="757" spans="1:1">
      <c r="A757" s="33" t="s">
        <v>868</v>
      </c>
    </row>
    <row r="758" spans="1:1">
      <c r="A758" s="33" t="s">
        <v>869</v>
      </c>
    </row>
    <row r="759" spans="1:1">
      <c r="A759" s="33" t="s">
        <v>870</v>
      </c>
    </row>
    <row r="760" spans="1:1">
      <c r="A760" s="33" t="s">
        <v>871</v>
      </c>
    </row>
    <row r="761" spans="1:1">
      <c r="A761" s="33" t="s">
        <v>872</v>
      </c>
    </row>
    <row r="762" spans="1:1">
      <c r="A762" s="33" t="s">
        <v>873</v>
      </c>
    </row>
    <row r="763" spans="1:1">
      <c r="A763" s="33" t="s">
        <v>874</v>
      </c>
    </row>
    <row r="764" spans="1:1">
      <c r="A764" s="33" t="s">
        <v>875</v>
      </c>
    </row>
    <row r="765" spans="1:1">
      <c r="A765" s="33" t="s">
        <v>876</v>
      </c>
    </row>
    <row r="766" spans="1:1">
      <c r="A766" s="33" t="s">
        <v>877</v>
      </c>
    </row>
    <row r="767" spans="1:1">
      <c r="A767" s="33" t="s">
        <v>878</v>
      </c>
    </row>
    <row r="768" spans="1:1">
      <c r="A768" s="33" t="s">
        <v>879</v>
      </c>
    </row>
    <row r="769" spans="1:1">
      <c r="A769" s="33" t="s">
        <v>880</v>
      </c>
    </row>
    <row r="770" spans="1:1">
      <c r="A770" s="33" t="s">
        <v>881</v>
      </c>
    </row>
    <row r="771" spans="1:1">
      <c r="A771" s="33" t="s">
        <v>882</v>
      </c>
    </row>
    <row r="772" spans="1:1">
      <c r="A772" s="33" t="s">
        <v>883</v>
      </c>
    </row>
    <row r="773" spans="1:1">
      <c r="A773" s="33" t="s">
        <v>884</v>
      </c>
    </row>
    <row r="774" spans="1:1">
      <c r="A774" s="33" t="s">
        <v>885</v>
      </c>
    </row>
    <row r="775" spans="1:1">
      <c r="A775" s="33" t="s">
        <v>886</v>
      </c>
    </row>
    <row r="776" spans="1:1">
      <c r="A776" s="33" t="s">
        <v>887</v>
      </c>
    </row>
    <row r="777" spans="1:1">
      <c r="A777" s="33" t="s">
        <v>888</v>
      </c>
    </row>
    <row r="778" spans="1:1">
      <c r="A778" s="33" t="s">
        <v>889</v>
      </c>
    </row>
    <row r="779" spans="1:1">
      <c r="A779" s="33" t="s">
        <v>890</v>
      </c>
    </row>
    <row r="780" spans="1:1">
      <c r="A780" s="33" t="s">
        <v>891</v>
      </c>
    </row>
    <row r="781" spans="1:1">
      <c r="A781" s="33" t="s">
        <v>892</v>
      </c>
    </row>
    <row r="782" spans="1:1">
      <c r="A782" s="33" t="s">
        <v>893</v>
      </c>
    </row>
    <row r="783" spans="1:1">
      <c r="A783" s="33" t="s">
        <v>894</v>
      </c>
    </row>
    <row r="784" spans="1:1">
      <c r="A784" s="33" t="s">
        <v>895</v>
      </c>
    </row>
    <row r="785" spans="1:1">
      <c r="A785" s="33" t="s">
        <v>896</v>
      </c>
    </row>
    <row r="786" spans="1:1">
      <c r="A786" s="33" t="s">
        <v>897</v>
      </c>
    </row>
    <row r="787" spans="1:1">
      <c r="A787" s="33" t="s">
        <v>898</v>
      </c>
    </row>
    <row r="788" spans="1:1">
      <c r="A788" s="33" t="s">
        <v>899</v>
      </c>
    </row>
    <row r="789" spans="1:1">
      <c r="A789" s="33" t="s">
        <v>900</v>
      </c>
    </row>
    <row r="790" spans="1:1">
      <c r="A790" s="33" t="s">
        <v>901</v>
      </c>
    </row>
    <row r="791" spans="1:1">
      <c r="A791" s="33" t="s">
        <v>902</v>
      </c>
    </row>
    <row r="792" spans="1:1">
      <c r="A792" s="33" t="s">
        <v>903</v>
      </c>
    </row>
    <row r="793" spans="1:1">
      <c r="A793" s="33" t="s">
        <v>904</v>
      </c>
    </row>
    <row r="794" spans="1:1">
      <c r="A794" s="33" t="s">
        <v>905</v>
      </c>
    </row>
    <row r="795" spans="1:1">
      <c r="A795" s="33" t="s">
        <v>906</v>
      </c>
    </row>
    <row r="796" spans="1:1">
      <c r="A796" s="33" t="s">
        <v>907</v>
      </c>
    </row>
    <row r="797" spans="1:1">
      <c r="A797" s="33" t="s">
        <v>908</v>
      </c>
    </row>
    <row r="798" spans="1:1">
      <c r="A798" s="33" t="s">
        <v>909</v>
      </c>
    </row>
    <row r="799" spans="1:1">
      <c r="A799" s="33" t="s">
        <v>910</v>
      </c>
    </row>
    <row r="800" spans="1:1">
      <c r="A800" s="33" t="s">
        <v>911</v>
      </c>
    </row>
    <row r="801" spans="1:1">
      <c r="A801" s="33" t="s">
        <v>912</v>
      </c>
    </row>
    <row r="802" spans="1:1">
      <c r="A802" s="33" t="s">
        <v>913</v>
      </c>
    </row>
    <row r="803" spans="1:1">
      <c r="A803" s="33" t="s">
        <v>914</v>
      </c>
    </row>
    <row r="804" spans="1:1">
      <c r="A804" s="33" t="s">
        <v>915</v>
      </c>
    </row>
    <row r="805" spans="1:1">
      <c r="A805" s="33" t="s">
        <v>916</v>
      </c>
    </row>
    <row r="806" spans="1:1">
      <c r="A806" s="33" t="s">
        <v>917</v>
      </c>
    </row>
    <row r="807" spans="1:1">
      <c r="A807" s="33" t="s">
        <v>918</v>
      </c>
    </row>
    <row r="808" spans="1:1">
      <c r="A808" s="33" t="s">
        <v>919</v>
      </c>
    </row>
    <row r="809" spans="1:1">
      <c r="A809" s="33" t="s">
        <v>920</v>
      </c>
    </row>
    <row r="810" spans="1:1">
      <c r="A810" s="33" t="s">
        <v>921</v>
      </c>
    </row>
    <row r="811" spans="1:1">
      <c r="A811" s="33" t="s">
        <v>922</v>
      </c>
    </row>
    <row r="812" spans="1:1">
      <c r="A812" s="33" t="s">
        <v>923</v>
      </c>
    </row>
    <row r="813" spans="1:1">
      <c r="A813" s="33" t="s">
        <v>924</v>
      </c>
    </row>
    <row r="814" spans="1:1">
      <c r="A814" s="33" t="s">
        <v>925</v>
      </c>
    </row>
    <row r="815" spans="1:1">
      <c r="A815" s="33" t="s">
        <v>926</v>
      </c>
    </row>
    <row r="816" spans="1:1">
      <c r="A816" s="33" t="s">
        <v>927</v>
      </c>
    </row>
    <row r="817" spans="1:1">
      <c r="A817" s="33" t="s">
        <v>928</v>
      </c>
    </row>
    <row r="818" spans="1:1">
      <c r="A818" s="33" t="s">
        <v>929</v>
      </c>
    </row>
    <row r="819" spans="1:1">
      <c r="A819" s="33" t="s">
        <v>930</v>
      </c>
    </row>
    <row r="820" spans="1:1">
      <c r="A820" s="33" t="s">
        <v>931</v>
      </c>
    </row>
    <row r="821" spans="1:1">
      <c r="A821" s="33" t="s">
        <v>932</v>
      </c>
    </row>
    <row r="822" spans="1:1">
      <c r="A822" s="33" t="s">
        <v>933</v>
      </c>
    </row>
    <row r="823" spans="1:1">
      <c r="A823" s="33" t="s">
        <v>934</v>
      </c>
    </row>
    <row r="824" spans="1:1">
      <c r="A824" s="33" t="s">
        <v>935</v>
      </c>
    </row>
    <row r="825" spans="1:1">
      <c r="A825" s="33" t="s">
        <v>936</v>
      </c>
    </row>
    <row r="826" spans="1:1">
      <c r="A826" s="33" t="s">
        <v>937</v>
      </c>
    </row>
    <row r="827" spans="1:1">
      <c r="A827" s="33" t="s">
        <v>938</v>
      </c>
    </row>
    <row r="828" spans="1:1">
      <c r="A828" s="33" t="s">
        <v>939</v>
      </c>
    </row>
    <row r="829" spans="1:1">
      <c r="A829" s="33" t="s">
        <v>940</v>
      </c>
    </row>
    <row r="830" spans="1:1">
      <c r="A830" s="33" t="s">
        <v>941</v>
      </c>
    </row>
    <row r="831" spans="1:1">
      <c r="A831" s="33" t="s">
        <v>942</v>
      </c>
    </row>
    <row r="832" spans="1:1">
      <c r="A832" s="33" t="s">
        <v>943</v>
      </c>
    </row>
    <row r="833" spans="1:1">
      <c r="A833" s="33" t="s">
        <v>944</v>
      </c>
    </row>
    <row r="834" spans="1:1">
      <c r="A834" s="33" t="s">
        <v>945</v>
      </c>
    </row>
    <row r="835" spans="1:1">
      <c r="A835" s="33" t="s">
        <v>946</v>
      </c>
    </row>
    <row r="836" spans="1:1">
      <c r="A836" s="33" t="s">
        <v>947</v>
      </c>
    </row>
    <row r="837" spans="1:1">
      <c r="A837" s="33" t="s">
        <v>948</v>
      </c>
    </row>
    <row r="838" spans="1:1">
      <c r="A838" s="33" t="s">
        <v>949</v>
      </c>
    </row>
    <row r="839" spans="1:1">
      <c r="A839" s="33" t="s">
        <v>950</v>
      </c>
    </row>
    <row r="840" spans="1:1">
      <c r="A840" s="33" t="s">
        <v>951</v>
      </c>
    </row>
    <row r="841" spans="1:1">
      <c r="A841" s="33" t="s">
        <v>952</v>
      </c>
    </row>
    <row r="842" spans="1:1">
      <c r="A842" s="33" t="s">
        <v>953</v>
      </c>
    </row>
    <row r="843" spans="1:1">
      <c r="A843" s="33" t="s">
        <v>954</v>
      </c>
    </row>
    <row r="844" spans="1:1">
      <c r="A844" s="33" t="s">
        <v>955</v>
      </c>
    </row>
    <row r="845" spans="1:1">
      <c r="A845" s="33" t="s">
        <v>956</v>
      </c>
    </row>
    <row r="846" spans="1:1">
      <c r="A846" s="33" t="s">
        <v>957</v>
      </c>
    </row>
    <row r="847" spans="1:1">
      <c r="A847" s="33" t="s">
        <v>958</v>
      </c>
    </row>
    <row r="848" spans="1:1">
      <c r="A848" s="33" t="s">
        <v>959</v>
      </c>
    </row>
    <row r="849" spans="1:1">
      <c r="A849" s="33" t="s">
        <v>960</v>
      </c>
    </row>
    <row r="850" spans="1:1">
      <c r="A850" s="33" t="s">
        <v>961</v>
      </c>
    </row>
    <row r="851" spans="1:1">
      <c r="A851" s="33" t="s">
        <v>962</v>
      </c>
    </row>
    <row r="852" spans="1:1">
      <c r="A852" s="33" t="s">
        <v>963</v>
      </c>
    </row>
    <row r="853" spans="1:1">
      <c r="A853" s="33" t="s">
        <v>964</v>
      </c>
    </row>
    <row r="854" spans="1:1">
      <c r="A854" s="33" t="s">
        <v>965</v>
      </c>
    </row>
    <row r="855" spans="1:1">
      <c r="A855" s="33" t="s">
        <v>966</v>
      </c>
    </row>
    <row r="856" spans="1:1">
      <c r="A856" s="33" t="s">
        <v>967</v>
      </c>
    </row>
    <row r="857" spans="1:1">
      <c r="A857" s="33" t="s">
        <v>968</v>
      </c>
    </row>
    <row r="858" spans="1:1">
      <c r="A858" s="33" t="s">
        <v>969</v>
      </c>
    </row>
    <row r="859" spans="1:1">
      <c r="A859" s="33" t="s">
        <v>970</v>
      </c>
    </row>
    <row r="860" spans="1:1">
      <c r="A860" s="33" t="s">
        <v>971</v>
      </c>
    </row>
    <row r="861" spans="1:1">
      <c r="A861" s="33" t="s">
        <v>972</v>
      </c>
    </row>
    <row r="862" spans="1:1">
      <c r="A862" s="33" t="s">
        <v>973</v>
      </c>
    </row>
    <row r="863" spans="1:1">
      <c r="A863" s="33" t="s">
        <v>974</v>
      </c>
    </row>
    <row r="864" spans="1:1">
      <c r="A864" s="33" t="s">
        <v>880</v>
      </c>
    </row>
    <row r="865" spans="1:1">
      <c r="A865" s="33" t="s">
        <v>881</v>
      </c>
    </row>
    <row r="866" spans="1:1">
      <c r="A866" s="33" t="s">
        <v>975</v>
      </c>
    </row>
    <row r="867" spans="1:1">
      <c r="A867" s="33" t="s">
        <v>976</v>
      </c>
    </row>
    <row r="868" spans="1:1">
      <c r="A868" s="33" t="s">
        <v>977</v>
      </c>
    </row>
    <row r="869" spans="1:1">
      <c r="A869" s="33" t="s">
        <v>978</v>
      </c>
    </row>
    <row r="870" spans="1:1">
      <c r="A870" s="33" t="s">
        <v>979</v>
      </c>
    </row>
    <row r="871" spans="1:1">
      <c r="A871" s="33" t="s">
        <v>980</v>
      </c>
    </row>
    <row r="872" spans="1:1">
      <c r="A872" s="33" t="s">
        <v>981</v>
      </c>
    </row>
    <row r="873" spans="1:1">
      <c r="A873" s="33" t="s">
        <v>982</v>
      </c>
    </row>
    <row r="874" spans="1:1">
      <c r="A874" s="33" t="s">
        <v>983</v>
      </c>
    </row>
    <row r="875" spans="1:1">
      <c r="A875" s="33" t="s">
        <v>984</v>
      </c>
    </row>
    <row r="876" spans="1:1">
      <c r="A876" s="33" t="s">
        <v>985</v>
      </c>
    </row>
    <row r="877" spans="1:1">
      <c r="A877" s="33" t="s">
        <v>986</v>
      </c>
    </row>
    <row r="878" spans="1:1">
      <c r="A878" s="33" t="s">
        <v>987</v>
      </c>
    </row>
    <row r="879" spans="1:1">
      <c r="A879" s="33" t="s">
        <v>988</v>
      </c>
    </row>
    <row r="880" spans="1:1">
      <c r="A880" s="33" t="s">
        <v>989</v>
      </c>
    </row>
    <row r="881" spans="1:1">
      <c r="A881" s="33" t="s">
        <v>990</v>
      </c>
    </row>
    <row r="882" spans="1:1">
      <c r="A882" s="33" t="s">
        <v>991</v>
      </c>
    </row>
    <row r="883" spans="1:1">
      <c r="A883" s="33" t="s">
        <v>992</v>
      </c>
    </row>
    <row r="884" spans="1:1">
      <c r="A884" s="33" t="s">
        <v>993</v>
      </c>
    </row>
    <row r="885" spans="1:1">
      <c r="A885" s="33" t="s">
        <v>994</v>
      </c>
    </row>
    <row r="886" spans="1:1">
      <c r="A886" s="33" t="s">
        <v>995</v>
      </c>
    </row>
    <row r="887" spans="1:1">
      <c r="A887" s="33" t="s">
        <v>996</v>
      </c>
    </row>
    <row r="888" spans="1:1">
      <c r="A888" s="33" t="s">
        <v>997</v>
      </c>
    </row>
    <row r="889" spans="1:1">
      <c r="A889" s="33" t="s">
        <v>998</v>
      </c>
    </row>
    <row r="890" spans="1:1">
      <c r="A890" s="33" t="s">
        <v>999</v>
      </c>
    </row>
    <row r="891" spans="1:1">
      <c r="A891" s="33" t="s">
        <v>1000</v>
      </c>
    </row>
    <row r="892" spans="1:1">
      <c r="A892" s="33" t="s">
        <v>1001</v>
      </c>
    </row>
    <row r="893" spans="1:1">
      <c r="A893" s="33" t="s">
        <v>1002</v>
      </c>
    </row>
    <row r="894" spans="1:1">
      <c r="A894" s="33" t="s">
        <v>1003</v>
      </c>
    </row>
    <row r="895" spans="1:1">
      <c r="A895" s="33" t="s">
        <v>1004</v>
      </c>
    </row>
    <row r="896" spans="1:1">
      <c r="A896" s="33" t="s">
        <v>1005</v>
      </c>
    </row>
    <row r="897" spans="1:1">
      <c r="A897" s="33" t="s">
        <v>1006</v>
      </c>
    </row>
    <row r="898" spans="1:1">
      <c r="A898" s="33" t="s">
        <v>1007</v>
      </c>
    </row>
    <row r="899" spans="1:1">
      <c r="A899" s="33" t="s">
        <v>1008</v>
      </c>
    </row>
    <row r="900" spans="1:1">
      <c r="A900" s="33" t="s">
        <v>1009</v>
      </c>
    </row>
    <row r="901" spans="1:1">
      <c r="A901" s="33" t="s">
        <v>1010</v>
      </c>
    </row>
    <row r="902" spans="1:1">
      <c r="A902" s="33" t="s">
        <v>1011</v>
      </c>
    </row>
    <row r="903" spans="1:1">
      <c r="A903" s="33" t="s">
        <v>1012</v>
      </c>
    </row>
    <row r="904" spans="1:1">
      <c r="A904" s="33" t="s">
        <v>1013</v>
      </c>
    </row>
    <row r="905" spans="1:1">
      <c r="A905" s="33" t="s">
        <v>1014</v>
      </c>
    </row>
    <row r="906" spans="1:1">
      <c r="A906" s="33" t="s">
        <v>1015</v>
      </c>
    </row>
    <row r="907" spans="1:1">
      <c r="A907" s="33" t="s">
        <v>1016</v>
      </c>
    </row>
    <row r="908" spans="1:1">
      <c r="A908" s="33" t="s">
        <v>1017</v>
      </c>
    </row>
    <row r="909" spans="1:1">
      <c r="A909" s="33" t="s">
        <v>1018</v>
      </c>
    </row>
    <row r="910" spans="1:1">
      <c r="A910" s="33" t="s">
        <v>1019</v>
      </c>
    </row>
    <row r="911" spans="1:1">
      <c r="A911" s="33" t="s">
        <v>1020</v>
      </c>
    </row>
    <row r="912" spans="1:1">
      <c r="A912" s="33" t="s">
        <v>1021</v>
      </c>
    </row>
    <row r="913" spans="1:1">
      <c r="A913" s="33" t="s">
        <v>1022</v>
      </c>
    </row>
    <row r="914" spans="1:1">
      <c r="A914" s="33" t="s">
        <v>1023</v>
      </c>
    </row>
    <row r="915" spans="1:1">
      <c r="A915" s="33" t="s">
        <v>1024</v>
      </c>
    </row>
    <row r="916" spans="1:1">
      <c r="A916" s="33" t="s">
        <v>1025</v>
      </c>
    </row>
    <row r="917" spans="1:1">
      <c r="A917" s="33" t="s">
        <v>1026</v>
      </c>
    </row>
    <row r="918" spans="1:1">
      <c r="A918" s="33" t="s">
        <v>1027</v>
      </c>
    </row>
    <row r="919" spans="1:1">
      <c r="A919" s="33" t="s">
        <v>1028</v>
      </c>
    </row>
    <row r="920" spans="1:1">
      <c r="A920" s="33" t="s">
        <v>1029</v>
      </c>
    </row>
    <row r="921" spans="1:1">
      <c r="A921" s="33" t="s">
        <v>1030</v>
      </c>
    </row>
    <row r="922" spans="1:1">
      <c r="A922" s="33" t="s">
        <v>1031</v>
      </c>
    </row>
    <row r="923" spans="1:1">
      <c r="A923" s="33" t="s">
        <v>1032</v>
      </c>
    </row>
    <row r="924" spans="1:1">
      <c r="A924" s="33" t="s">
        <v>1033</v>
      </c>
    </row>
    <row r="925" spans="1:1">
      <c r="A925" s="33" t="s">
        <v>1034</v>
      </c>
    </row>
    <row r="926" spans="1:1">
      <c r="A926" s="33" t="s">
        <v>1035</v>
      </c>
    </row>
    <row r="927" spans="1:1">
      <c r="A927" s="33" t="s">
        <v>1036</v>
      </c>
    </row>
    <row r="928" spans="1:1">
      <c r="A928" s="33" t="s">
        <v>1037</v>
      </c>
    </row>
    <row r="929" spans="1:1">
      <c r="A929" s="33" t="s">
        <v>1038</v>
      </c>
    </row>
    <row r="930" spans="1:1">
      <c r="A930" s="33" t="s">
        <v>1039</v>
      </c>
    </row>
    <row r="931" spans="1:1">
      <c r="A931" s="33" t="s">
        <v>1040</v>
      </c>
    </row>
    <row r="932" spans="1:1">
      <c r="A932" s="33" t="s">
        <v>1041</v>
      </c>
    </row>
    <row r="933" spans="1:1">
      <c r="A933" s="33" t="s">
        <v>1042</v>
      </c>
    </row>
    <row r="934" spans="1:1">
      <c r="A934" s="33" t="s">
        <v>1043</v>
      </c>
    </row>
    <row r="935" spans="1:1">
      <c r="A935" s="33" t="s">
        <v>1044</v>
      </c>
    </row>
    <row r="936" spans="1:1">
      <c r="A936" s="33" t="s">
        <v>1045</v>
      </c>
    </row>
    <row r="937" spans="1:1">
      <c r="A937" s="33" t="s">
        <v>1046</v>
      </c>
    </row>
    <row r="938" spans="1:1">
      <c r="A938" s="33" t="s">
        <v>1047</v>
      </c>
    </row>
    <row r="939" spans="1:1">
      <c r="A939" s="33" t="s">
        <v>1048</v>
      </c>
    </row>
    <row r="940" spans="1:1">
      <c r="A940" s="33" t="s">
        <v>1049</v>
      </c>
    </row>
    <row r="941" spans="1:1">
      <c r="A941" s="33" t="s">
        <v>1050</v>
      </c>
    </row>
    <row r="942" spans="1:1">
      <c r="A942" s="33" t="s">
        <v>1051</v>
      </c>
    </row>
    <row r="943" spans="1:1">
      <c r="A943" s="33" t="s">
        <v>1052</v>
      </c>
    </row>
    <row r="944" spans="1:1">
      <c r="A944" s="33" t="s">
        <v>1053</v>
      </c>
    </row>
    <row r="945" spans="1:1">
      <c r="A945" s="33" t="s">
        <v>1054</v>
      </c>
    </row>
    <row r="946" spans="1:1">
      <c r="A946" s="33" t="s">
        <v>1055</v>
      </c>
    </row>
    <row r="947" spans="1:1">
      <c r="A947" s="33" t="s">
        <v>1056</v>
      </c>
    </row>
    <row r="948" spans="1:1">
      <c r="A948" s="33" t="s">
        <v>1057</v>
      </c>
    </row>
    <row r="949" spans="1:1">
      <c r="A949" s="33" t="s">
        <v>1058</v>
      </c>
    </row>
    <row r="950" spans="1:1">
      <c r="A950" s="33" t="s">
        <v>1059</v>
      </c>
    </row>
    <row r="951" spans="1:1">
      <c r="A951" s="33" t="s">
        <v>1060</v>
      </c>
    </row>
    <row r="952" spans="1:1">
      <c r="A952" s="33" t="s">
        <v>1061</v>
      </c>
    </row>
    <row r="953" spans="1:1">
      <c r="A953" s="33" t="s">
        <v>1062</v>
      </c>
    </row>
    <row r="954" spans="1:1">
      <c r="A954" s="33" t="s">
        <v>1063</v>
      </c>
    </row>
    <row r="955" spans="1:1">
      <c r="A955" s="33" t="s">
        <v>1064</v>
      </c>
    </row>
    <row r="956" spans="1:1">
      <c r="A956" s="33" t="s">
        <v>1065</v>
      </c>
    </row>
    <row r="957" spans="1:1">
      <c r="A957" s="33" t="s">
        <v>1066</v>
      </c>
    </row>
    <row r="958" spans="1:1">
      <c r="A958" s="33" t="s">
        <v>1067</v>
      </c>
    </row>
    <row r="959" spans="1:1">
      <c r="A959" s="33" t="s">
        <v>1068</v>
      </c>
    </row>
    <row r="960" spans="1:1">
      <c r="A960" s="33" t="s">
        <v>1069</v>
      </c>
    </row>
    <row r="961" spans="1:1">
      <c r="A961" s="33" t="s">
        <v>1070</v>
      </c>
    </row>
    <row r="962" spans="1:1">
      <c r="A962" s="33" t="s">
        <v>1071</v>
      </c>
    </row>
    <row r="963" spans="1:1">
      <c r="A963" s="33" t="s">
        <v>1072</v>
      </c>
    </row>
    <row r="964" spans="1:1">
      <c r="A964" s="33" t="s">
        <v>1073</v>
      </c>
    </row>
    <row r="965" spans="1:1">
      <c r="A965" s="33" t="s">
        <v>1074</v>
      </c>
    </row>
    <row r="966" spans="1:1">
      <c r="A966" s="33" t="s">
        <v>1075</v>
      </c>
    </row>
    <row r="967" spans="1:1">
      <c r="A967" s="33" t="s">
        <v>1076</v>
      </c>
    </row>
    <row r="968" spans="1:1">
      <c r="A968" s="33" t="s">
        <v>1077</v>
      </c>
    </row>
    <row r="969" spans="1:1">
      <c r="A969" s="33" t="s">
        <v>1078</v>
      </c>
    </row>
    <row r="970" spans="1:1">
      <c r="A970" s="33" t="s">
        <v>1079</v>
      </c>
    </row>
    <row r="971" spans="1:1">
      <c r="A971" s="33" t="s">
        <v>1080</v>
      </c>
    </row>
    <row r="972" spans="1:1">
      <c r="A972" s="33" t="s">
        <v>1081</v>
      </c>
    </row>
    <row r="973" spans="1:1">
      <c r="A973" s="33" t="s">
        <v>1082</v>
      </c>
    </row>
    <row r="974" spans="1:1">
      <c r="A974" s="33" t="s">
        <v>1083</v>
      </c>
    </row>
    <row r="975" spans="1:1">
      <c r="A975" s="33" t="s">
        <v>1084</v>
      </c>
    </row>
    <row r="976" spans="1:1">
      <c r="A976" s="33" t="s">
        <v>1085</v>
      </c>
    </row>
    <row r="977" spans="1:1">
      <c r="A977" s="33" t="s">
        <v>1086</v>
      </c>
    </row>
    <row r="978" spans="1:1">
      <c r="A978" s="33" t="s">
        <v>1087</v>
      </c>
    </row>
    <row r="979" spans="1:1">
      <c r="A979" s="33" t="s">
        <v>1088</v>
      </c>
    </row>
    <row r="980" spans="1:1">
      <c r="A980" s="33" t="s">
        <v>1089</v>
      </c>
    </row>
    <row r="982" spans="1:1">
      <c r="A982" s="33" t="s">
        <v>105</v>
      </c>
    </row>
    <row r="983" spans="1:1">
      <c r="A983" s="33" t="s">
        <v>106</v>
      </c>
    </row>
    <row r="984" spans="1:1">
      <c r="A984" s="33" t="s">
        <v>107</v>
      </c>
    </row>
    <row r="985" spans="1:1">
      <c r="A985" s="33" t="s">
        <v>108</v>
      </c>
    </row>
    <row r="986" spans="1:1">
      <c r="A986" s="33" t="s">
        <v>109</v>
      </c>
    </row>
    <row r="987" spans="1:1">
      <c r="A987" s="33" t="s">
        <v>110</v>
      </c>
    </row>
    <row r="988" spans="1:1">
      <c r="A988" s="33" t="s">
        <v>111</v>
      </c>
    </row>
    <row r="990" spans="1:1">
      <c r="A990" s="33" t="s">
        <v>100</v>
      </c>
    </row>
    <row r="991" spans="1:1">
      <c r="A991" s="33" t="s">
        <v>1090</v>
      </c>
    </row>
    <row r="992" spans="1:1">
      <c r="A992" s="33" t="s">
        <v>1091</v>
      </c>
    </row>
    <row r="993" spans="1:1">
      <c r="A993" s="33" t="s">
        <v>1092</v>
      </c>
    </row>
    <row r="994" spans="1:1">
      <c r="A994" s="33" t="s">
        <v>1093</v>
      </c>
    </row>
    <row r="995" spans="1:1">
      <c r="A995" s="33" t="s">
        <v>1094</v>
      </c>
    </row>
    <row r="996" spans="1:1">
      <c r="A996" s="33" t="s">
        <v>1095</v>
      </c>
    </row>
    <row r="997" spans="1:1">
      <c r="A997" s="33" t="s">
        <v>1096</v>
      </c>
    </row>
    <row r="998" spans="1:1">
      <c r="A998" s="33" t="s">
        <v>1097</v>
      </c>
    </row>
    <row r="999" spans="1:1">
      <c r="A999" s="33" t="s">
        <v>1098</v>
      </c>
    </row>
    <row r="1000" spans="1:1">
      <c r="A1000" s="33" t="s">
        <v>1099</v>
      </c>
    </row>
    <row r="1001" spans="1:1">
      <c r="A1001" s="33" t="s">
        <v>1100</v>
      </c>
    </row>
    <row r="1002" spans="1:1">
      <c r="A1002" s="33" t="s">
        <v>1101</v>
      </c>
    </row>
    <row r="1003" spans="1:1">
      <c r="A1003" s="33" t="s">
        <v>1102</v>
      </c>
    </row>
    <row r="1004" spans="1:1">
      <c r="A1004" s="33" t="s">
        <v>1103</v>
      </c>
    </row>
    <row r="1005" spans="1:1">
      <c r="A1005" s="33" t="s">
        <v>1104</v>
      </c>
    </row>
    <row r="1007" spans="1:1">
      <c r="A1007" s="33" t="s">
        <v>1105</v>
      </c>
    </row>
    <row r="1008" spans="1:1">
      <c r="A1008" s="33" t="s">
        <v>1106</v>
      </c>
    </row>
    <row r="1009" spans="1:1">
      <c r="A1009" s="33" t="s">
        <v>1107</v>
      </c>
    </row>
    <row r="1010" spans="1:1">
      <c r="A1010" s="33" t="s">
        <v>1108</v>
      </c>
    </row>
    <row r="1011" spans="1:1">
      <c r="A1011" s="33" t="s">
        <v>1109</v>
      </c>
    </row>
    <row r="1012" spans="1:1">
      <c r="A1012" s="33" t="s">
        <v>1110</v>
      </c>
    </row>
    <row r="1013" spans="1:1">
      <c r="A1013" s="33" t="s">
        <v>1111</v>
      </c>
    </row>
    <row r="1015" spans="1:1">
      <c r="A1015" s="33" t="s">
        <v>102</v>
      </c>
    </row>
    <row r="1016" spans="1:1">
      <c r="A1016" s="33" t="s">
        <v>1112</v>
      </c>
    </row>
    <row r="1017" spans="1:1">
      <c r="A1017" s="33" t="s">
        <v>1113</v>
      </c>
    </row>
    <row r="1018" spans="1:1">
      <c r="A1018" s="33" t="s">
        <v>1114</v>
      </c>
    </row>
    <row r="1019" spans="1:1">
      <c r="A1019" s="33" t="s">
        <v>1115</v>
      </c>
    </row>
    <row r="1020" spans="1:1">
      <c r="A1020" s="33" t="s">
        <v>1116</v>
      </c>
    </row>
    <row r="1021" spans="1:1">
      <c r="A1021" s="33" t="s">
        <v>1117</v>
      </c>
    </row>
    <row r="1022" spans="1:1">
      <c r="A1022" s="33" t="s">
        <v>1118</v>
      </c>
    </row>
    <row r="1023" spans="1:1">
      <c r="A1023" s="33" t="s">
        <v>1119</v>
      </c>
    </row>
    <row r="1024" spans="1:1">
      <c r="A1024" s="33" t="s">
        <v>1120</v>
      </c>
    </row>
    <row r="1025" spans="1:1">
      <c r="A1025" s="33" t="s">
        <v>1121</v>
      </c>
    </row>
    <row r="1026" spans="1:1">
      <c r="A1026" s="33" t="s">
        <v>1122</v>
      </c>
    </row>
    <row r="1027" spans="1:1">
      <c r="A1027" s="33" t="s">
        <v>1123</v>
      </c>
    </row>
    <row r="1028" spans="1:1">
      <c r="A1028" s="33" t="s">
        <v>1124</v>
      </c>
    </row>
    <row r="1029" spans="1:1">
      <c r="A1029" s="33" t="s">
        <v>1125</v>
      </c>
    </row>
    <row r="1030" spans="1:1">
      <c r="A1030" s="33" t="s">
        <v>1126</v>
      </c>
    </row>
    <row r="1032" spans="1:1">
      <c r="A1032" s="33" t="s">
        <v>1127</v>
      </c>
    </row>
    <row r="1033" spans="1:1">
      <c r="A1033" s="33" t="s">
        <v>1128</v>
      </c>
    </row>
    <row r="1034" spans="1:1">
      <c r="A1034" s="33" t="s">
        <v>1129</v>
      </c>
    </row>
    <row r="1035" spans="1:1">
      <c r="A1035" s="33" t="s">
        <v>1130</v>
      </c>
    </row>
    <row r="1036" spans="1:1">
      <c r="A1036" s="33" t="s">
        <v>1131</v>
      </c>
    </row>
    <row r="1037" spans="1:1">
      <c r="A1037" s="33" t="s">
        <v>1132</v>
      </c>
    </row>
    <row r="1038" spans="1:1">
      <c r="A1038" s="33" t="s">
        <v>1133</v>
      </c>
    </row>
    <row r="1040" spans="1:1">
      <c r="A1040" s="33" t="s">
        <v>113</v>
      </c>
    </row>
    <row r="1041" spans="1:1">
      <c r="A1041" s="33" t="s">
        <v>426</v>
      </c>
    </row>
    <row r="1042" spans="1:1">
      <c r="A1042" s="33" t="s">
        <v>113</v>
      </c>
    </row>
    <row r="1044" spans="1:1">
      <c r="A1044" s="33" t="s">
        <v>427</v>
      </c>
    </row>
    <row r="1045" spans="1:1">
      <c r="A1045" s="33" t="s">
        <v>428</v>
      </c>
    </row>
    <row r="1046" spans="1:1">
      <c r="A1046" s="33" t="s">
        <v>429</v>
      </c>
    </row>
    <row r="1047" spans="1:1">
      <c r="A1047" s="33" t="s">
        <v>430</v>
      </c>
    </row>
    <row r="1048" spans="1:1">
      <c r="A1048" s="33" t="s">
        <v>431</v>
      </c>
    </row>
    <row r="1049" spans="1:1">
      <c r="A1049" s="33" t="s">
        <v>432</v>
      </c>
    </row>
    <row r="1050" spans="1:1">
      <c r="A1050" s="33" t="s">
        <v>433</v>
      </c>
    </row>
    <row r="1052" spans="1:1">
      <c r="A1052" s="33" t="s">
        <v>434</v>
      </c>
    </row>
    <row r="1053" spans="1:1">
      <c r="A1053" s="33">
        <v>43665</v>
      </c>
    </row>
    <row r="1054" spans="1:1">
      <c r="A1054" s="33" t="s">
        <v>1134</v>
      </c>
    </row>
    <row r="1055" spans="1:1">
      <c r="A1055" s="33" t="s">
        <v>1135</v>
      </c>
    </row>
    <row r="1056" spans="1:1">
      <c r="A1056" s="33" t="s">
        <v>1136</v>
      </c>
    </row>
    <row r="1057" spans="1:1">
      <c r="A1057" s="33" t="s">
        <v>1137</v>
      </c>
    </row>
    <row r="1058" spans="1:1">
      <c r="A1058" s="33" t="s">
        <v>1138</v>
      </c>
    </row>
    <row r="1059" spans="1:1">
      <c r="A1059" s="33" t="s">
        <v>1139</v>
      </c>
    </row>
    <row r="1060" spans="1:1">
      <c r="A1060" s="33" t="s">
        <v>1140</v>
      </c>
    </row>
    <row r="1061" spans="1:1">
      <c r="A1061" s="33" t="s">
        <v>1141</v>
      </c>
    </row>
    <row r="1062" spans="1:1">
      <c r="A1062" s="33" t="s">
        <v>1142</v>
      </c>
    </row>
    <row r="1063" spans="1:1">
      <c r="A1063" s="33" t="s">
        <v>1143</v>
      </c>
    </row>
    <row r="1064" spans="1:1">
      <c r="A1064" s="33" t="s">
        <v>1144</v>
      </c>
    </row>
    <row r="1065" spans="1:1">
      <c r="A1065" s="33" t="s">
        <v>1145</v>
      </c>
    </row>
    <row r="1066" spans="1:1">
      <c r="A1066" s="33" t="s">
        <v>1146</v>
      </c>
    </row>
    <row r="1067" spans="1:1">
      <c r="A1067" s="33" t="s">
        <v>1147</v>
      </c>
    </row>
    <row r="1068" spans="1:1">
      <c r="A1068" s="33" t="s">
        <v>1148</v>
      </c>
    </row>
    <row r="1069" spans="1:1">
      <c r="A1069" s="33" t="s">
        <v>1149</v>
      </c>
    </row>
    <row r="1070" spans="1:1">
      <c r="A1070" s="33" t="s">
        <v>1150</v>
      </c>
    </row>
    <row r="1071" spans="1:1">
      <c r="A1071" s="33" t="s">
        <v>1151</v>
      </c>
    </row>
    <row r="1072" spans="1:1">
      <c r="A1072" s="33" t="s">
        <v>1152</v>
      </c>
    </row>
    <row r="1073" spans="1:1">
      <c r="A1073" s="33" t="s">
        <v>1153</v>
      </c>
    </row>
    <row r="1074" spans="1:1">
      <c r="A1074" s="33" t="s">
        <v>1150</v>
      </c>
    </row>
    <row r="1075" spans="1:1">
      <c r="A1075" s="33" t="s">
        <v>1154</v>
      </c>
    </row>
    <row r="1076" spans="1:1">
      <c r="A1076" s="33" t="s">
        <v>1150</v>
      </c>
    </row>
    <row r="1077" spans="1:1">
      <c r="A1077" s="33" t="s">
        <v>1155</v>
      </c>
    </row>
    <row r="1078" spans="1:1">
      <c r="A1078" s="33" t="s">
        <v>1156</v>
      </c>
    </row>
    <row r="1079" spans="1:1">
      <c r="A1079" s="33" t="s">
        <v>1154</v>
      </c>
    </row>
    <row r="1080" spans="1:1">
      <c r="A1080" s="33" t="s">
        <v>1150</v>
      </c>
    </row>
    <row r="1081" spans="1:1">
      <c r="A1081" s="33">
        <v>1.2125543354275301E+77</v>
      </c>
    </row>
    <row r="1082" spans="1:1">
      <c r="A1082" s="33">
        <v>6.6772223221111299E+77</v>
      </c>
    </row>
    <row r="1083" spans="1:1">
      <c r="A1083" s="33">
        <v>1.15777672266672E+77</v>
      </c>
    </row>
    <row r="1084" spans="1:1">
      <c r="A1084" s="33">
        <v>5.2667713211221099E+47</v>
      </c>
    </row>
    <row r="1085" spans="1:1">
      <c r="A1085" s="33" t="s">
        <v>1157</v>
      </c>
    </row>
    <row r="1086" spans="1:1">
      <c r="A1086" s="33" t="s">
        <v>1158</v>
      </c>
    </row>
    <row r="1087" spans="1:1">
      <c r="A1087" s="33" t="s">
        <v>435</v>
      </c>
    </row>
    <row r="1089" spans="1:1">
      <c r="A1089" s="33" t="s">
        <v>524</v>
      </c>
    </row>
    <row r="1090" spans="1:1">
      <c r="A1090" s="33" t="s">
        <v>525</v>
      </c>
    </row>
    <row r="1091" spans="1:1">
      <c r="A1091" s="33" t="s">
        <v>1165</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sheetPr>
    <pageSetUpPr autoPageBreaks="0"/>
  </sheetPr>
  <dimension ref="A1:T427"/>
  <sheetViews>
    <sheetView showGridLines="0" tabSelected="1" zoomScaleNormal="100" workbookViewId="0"/>
  </sheetViews>
  <sheetFormatPr defaultRowHeight="15"/>
  <cols>
    <col min="1" max="1" width="17.85546875" customWidth="1"/>
    <col min="13" max="13" width="9.140625" customWidth="1"/>
    <col min="14" max="19" width="9.140625" hidden="1" customWidth="1"/>
    <col min="20" max="20" width="0" hidden="1" customWidth="1"/>
  </cols>
  <sheetData>
    <row r="1" spans="1:20" ht="30">
      <c r="A1" s="2" t="s">
        <v>0</v>
      </c>
    </row>
    <row r="3" spans="1:20">
      <c r="A3" s="1" t="s">
        <v>1</v>
      </c>
    </row>
    <row r="4" spans="1:20">
      <c r="A4" s="1" t="s">
        <v>1159</v>
      </c>
    </row>
    <row r="5" spans="1:20">
      <c r="A5" s="1" t="s">
        <v>1161</v>
      </c>
    </row>
    <row r="6" spans="1:20">
      <c r="A6" s="3" t="s">
        <v>1162</v>
      </c>
    </row>
    <row r="8" spans="1:20" ht="120" customHeight="1">
      <c r="A8" s="36" t="s">
        <v>2</v>
      </c>
      <c r="B8" s="36"/>
      <c r="C8" s="36"/>
      <c r="D8" s="36"/>
      <c r="E8" s="36"/>
      <c r="F8" s="36"/>
      <c r="G8" s="36"/>
      <c r="H8" s="36"/>
      <c r="I8" s="36"/>
      <c r="J8" s="36"/>
      <c r="K8" s="36"/>
      <c r="L8" s="36"/>
      <c r="M8" s="36"/>
      <c r="N8" s="36"/>
      <c r="O8" s="36"/>
      <c r="P8" s="36"/>
      <c r="Q8" s="36"/>
      <c r="R8" s="36"/>
      <c r="S8" s="36"/>
      <c r="T8" s="36"/>
    </row>
    <row r="10" spans="1:20" ht="60" customHeight="1">
      <c r="A10" s="36" t="s">
        <v>3</v>
      </c>
      <c r="B10" s="37"/>
      <c r="C10" s="37"/>
      <c r="D10" s="37"/>
      <c r="E10" s="37"/>
      <c r="F10" s="37"/>
      <c r="G10" s="37"/>
      <c r="H10" s="37"/>
      <c r="I10" s="37"/>
      <c r="J10" s="37"/>
      <c r="K10" s="37"/>
      <c r="L10" s="37"/>
      <c r="M10" s="37"/>
      <c r="N10" s="37"/>
      <c r="O10" s="37"/>
      <c r="P10" s="37"/>
      <c r="Q10" s="37"/>
      <c r="R10" s="37"/>
      <c r="S10" s="37"/>
      <c r="T10" s="37"/>
    </row>
    <row r="12" spans="1:20">
      <c r="A12" s="15"/>
      <c r="B12" s="15"/>
      <c r="C12" s="15"/>
      <c r="D12" s="15"/>
      <c r="E12" s="15"/>
      <c r="F12" s="15"/>
      <c r="G12" s="15"/>
      <c r="H12" s="15"/>
      <c r="I12" s="15"/>
      <c r="J12" s="15"/>
      <c r="K12" s="15"/>
      <c r="L12" s="15"/>
      <c r="M12" s="15"/>
      <c r="N12" s="15"/>
      <c r="O12" s="15"/>
      <c r="P12" s="15"/>
      <c r="Q12" s="15"/>
      <c r="R12" s="15"/>
      <c r="S12" s="15"/>
      <c r="T12" s="15"/>
    </row>
    <row r="14" spans="1:20" ht="30">
      <c r="A14" s="2" t="s">
        <v>4</v>
      </c>
    </row>
    <row r="16" spans="1:20" s="27" customFormat="1">
      <c r="A16" s="1" t="str">
        <f>Text!A37</f>
        <v>Name: Michael David Robbins</v>
      </c>
    </row>
    <row r="17" spans="1:1" s="27" customFormat="1">
      <c r="A17" s="1" t="str">
        <f>Text!A38</f>
        <v>Current location: Phoenix, AZ, USA</v>
      </c>
    </row>
    <row r="18" spans="1:1" s="27" customFormat="1">
      <c r="A18" s="1" t="str">
        <f>Text!A39</f>
        <v>Birth location: Phoenix, Arizona, United States</v>
      </c>
    </row>
    <row r="19" spans="1:1" s="27" customFormat="1">
      <c r="A19" s="1" t="str">
        <f>Text!A40</f>
        <v>Birth time: March, 31, 1943 12:34:40 CWT</v>
      </c>
    </row>
    <row r="20" spans="1:1" s="27" customFormat="1">
      <c r="A20" s="1" t="str">
        <f>Text!A41</f>
        <v>Present occupation: Esoteric University Director, Teacher</v>
      </c>
    </row>
    <row r="21" spans="1:1" s="27" customFormat="1">
      <c r="A21" s="1" t="str">
        <f>Text!A42</f>
        <v>Former occupations: Opera Director, Teacher of Singing</v>
      </c>
    </row>
    <row r="22" spans="1:1" s="27" customFormat="1">
      <c r="A22" s="1" t="str">
        <f>Text!A43</f>
        <v>Favorite subjects: Majors in Vocal Performance and Theatre. Favorite subjects: Esotericism, Esoteric Philosophy, Esoteric Astrology, Esoteric Rayology</v>
      </c>
    </row>
    <row r="23" spans="1:1" s="27" customFormat="1">
      <c r="A23" s="1" t="str">
        <f>Text!A44</f>
        <v>Hobbies: Finding the Universal Substratum and Being It</v>
      </c>
    </row>
    <row r="24" spans="1:1" s="27" customFormat="1">
      <c r="A24" s="1" t="str">
        <f>Text!A45</f>
        <v>Life goals: To help the Ashram of the Master DK. To learn to Identify with Being and as Being</v>
      </c>
    </row>
    <row r="25" spans="1:1" s="27" customFormat="1">
      <c r="A25" s="1" t="str">
        <f>Text!A46</f>
        <v>Factors that led to study of esotericism: Recognition that Esotericism contained the Truth</v>
      </c>
    </row>
    <row r="26" spans="1:1" s="27" customFormat="1">
      <c r="A26" s="1" t="str">
        <f>Text!A47</f>
        <v>How long studied esotericism: About 56 years</v>
      </c>
    </row>
    <row r="27" spans="1:1" s="27" customFormat="1">
      <c r="A27" s="1" t="str">
        <f>Text!A48</f>
        <v>How long studied Alice Bailey: Since 1971--48 years, and if astrology and Masonry be added, then 53 years</v>
      </c>
    </row>
    <row r="28" spans="1:1" s="27" customFormat="1">
      <c r="A28" s="1" t="str">
        <f>Text!A49</f>
        <v>How long studied the Seven Rays: As long as I have studied Alice Bailey</v>
      </c>
    </row>
    <row r="29" spans="1:1" s="27" customFormat="1">
      <c r="A29" s="1" t="str">
        <f>Text!A50</f>
        <v>How long studied mundane astrology: Since 1966, thus 53 years</v>
      </c>
    </row>
    <row r="30" spans="1:1" s="27" customFormat="1">
      <c r="A30" s="1" t="str">
        <f>Text!A51</f>
        <v>How long studied Esoteric Astrology: About 48 years</v>
      </c>
    </row>
    <row r="31" spans="1:1" s="27" customFormat="1">
      <c r="A31" s="1" t="str">
        <f>Text!A52</f>
        <v>Estimated Monadic Ray: 3 and ultimately a Logoic 2</v>
      </c>
    </row>
    <row r="32" spans="1:1" s="27" customFormat="1">
      <c r="A32" s="1" t="str">
        <f>Text!A53</f>
        <v>Confidence of Monadic Ray estimation: Confident</v>
      </c>
    </row>
    <row r="33" spans="1:20" s="27" customFormat="1">
      <c r="A33" s="1" t="str">
        <f>Text!A54</f>
        <v>Estimated soul Ray: Ray 2 with a subray of 3</v>
      </c>
    </row>
    <row r="34" spans="1:20" s="27" customFormat="1">
      <c r="A34" s="1" t="str">
        <f>Text!A55</f>
        <v>Confidence of soul Ray estimation: Connfident</v>
      </c>
    </row>
    <row r="35" spans="1:20" s="27" customFormat="1">
      <c r="A35" s="1" t="str">
        <f>Text!A56</f>
        <v>Estimated personality Ray: Ray 4 going to Ray 6 or Ray1</v>
      </c>
    </row>
    <row r="36" spans="1:20">
      <c r="A36" s="1" t="str">
        <f>Text!A57</f>
        <v>Confidence of personality Ray estimation: Confident</v>
      </c>
    </row>
    <row r="37" spans="1:20">
      <c r="A37" s="1" t="str">
        <f>Text!A58</f>
        <v>Estimated mental vehicle Ray: Ray3</v>
      </c>
    </row>
    <row r="38" spans="1:20">
      <c r="A38" s="1" t="str">
        <f>Text!A59</f>
        <v>Confidence of mental Ray estimation: Confident</v>
      </c>
    </row>
    <row r="39" spans="1:20">
      <c r="A39" s="1" t="str">
        <f>Text!A60</f>
        <v>Estimated astral vehicle Ray: Ray6</v>
      </c>
    </row>
    <row r="40" spans="1:20">
      <c r="A40" s="1" t="str">
        <f>Text!A61</f>
        <v>Confidence of astral Ray estimation:  Confident</v>
      </c>
    </row>
    <row r="41" spans="1:20">
      <c r="A41" s="1" t="str">
        <f>Text!A62</f>
        <v>Estimated physical vehicle Ray: Ray3</v>
      </c>
    </row>
    <row r="42" spans="1:20">
      <c r="A42" s="1" t="str">
        <f>Text!A63</f>
        <v>Confidence of physical Ray estimation: Confident</v>
      </c>
    </row>
    <row r="44" spans="1:20">
      <c r="A44" s="15"/>
      <c r="B44" s="15"/>
      <c r="C44" s="15"/>
      <c r="D44" s="15"/>
      <c r="E44" s="15"/>
      <c r="F44" s="15"/>
      <c r="G44" s="15"/>
      <c r="H44" s="15"/>
      <c r="I44" s="15"/>
      <c r="J44" s="15"/>
      <c r="K44" s="15"/>
      <c r="L44" s="15"/>
      <c r="M44" s="15"/>
      <c r="N44" s="15"/>
      <c r="O44" s="15"/>
      <c r="P44" s="15"/>
      <c r="Q44" s="15"/>
      <c r="R44" s="15"/>
      <c r="S44" s="15"/>
      <c r="T44" s="15"/>
    </row>
    <row r="46" spans="1:20" ht="30">
      <c r="A46" s="2" t="s">
        <v>5</v>
      </c>
    </row>
    <row r="48" spans="1:20">
      <c r="A48" s="4" t="s">
        <v>6</v>
      </c>
    </row>
    <row r="49" spans="1:20" ht="45" customHeight="1">
      <c r="A49" s="36" t="s">
        <v>7</v>
      </c>
      <c r="B49" s="37"/>
      <c r="C49" s="37"/>
      <c r="D49" s="37"/>
      <c r="E49" s="37"/>
      <c r="F49" s="37"/>
      <c r="G49" s="37"/>
      <c r="H49" s="37"/>
      <c r="I49" s="37"/>
      <c r="J49" s="37"/>
      <c r="K49" s="37"/>
      <c r="L49" s="37"/>
      <c r="M49" s="37"/>
      <c r="N49" s="37"/>
      <c r="O49" s="37"/>
      <c r="P49" s="37"/>
      <c r="Q49" s="37"/>
      <c r="R49" s="37"/>
      <c r="S49" s="37"/>
      <c r="T49" s="37"/>
    </row>
    <row r="51" spans="1:20" ht="30" customHeight="1">
      <c r="A51" s="36" t="s">
        <v>8</v>
      </c>
      <c r="B51" s="37"/>
      <c r="C51" s="37"/>
      <c r="D51" s="37"/>
      <c r="E51" s="37"/>
      <c r="F51" s="37"/>
      <c r="G51" s="37"/>
      <c r="H51" s="37"/>
      <c r="I51" s="37"/>
      <c r="J51" s="37"/>
      <c r="K51" s="37"/>
      <c r="L51" s="37"/>
      <c r="M51" s="37"/>
      <c r="N51" s="37"/>
      <c r="O51" s="37"/>
      <c r="P51" s="37"/>
      <c r="Q51" s="37"/>
      <c r="R51" s="37"/>
      <c r="S51" s="37"/>
      <c r="T51" s="37"/>
    </row>
    <row r="53" spans="1:20" ht="90" customHeight="1">
      <c r="A53" s="36" t="s">
        <v>9</v>
      </c>
      <c r="B53" s="37"/>
      <c r="C53" s="37"/>
      <c r="D53" s="37"/>
      <c r="E53" s="37"/>
      <c r="F53" s="37"/>
      <c r="G53" s="37"/>
      <c r="H53" s="37"/>
      <c r="I53" s="37"/>
      <c r="J53" s="37"/>
      <c r="K53" s="37"/>
      <c r="L53" s="37"/>
      <c r="M53" s="37"/>
      <c r="N53" s="37"/>
      <c r="O53" s="37"/>
      <c r="P53" s="37"/>
      <c r="Q53" s="37"/>
      <c r="R53" s="37"/>
      <c r="S53" s="37"/>
      <c r="T53" s="37"/>
    </row>
    <row r="55" spans="1:20" ht="90" customHeight="1">
      <c r="A55" s="36" t="s">
        <v>10</v>
      </c>
      <c r="B55" s="37"/>
      <c r="C55" s="37"/>
      <c r="D55" s="37"/>
      <c r="E55" s="37"/>
      <c r="F55" s="37"/>
      <c r="G55" s="37"/>
      <c r="H55" s="37"/>
      <c r="I55" s="37"/>
      <c r="J55" s="37"/>
      <c r="K55" s="37"/>
      <c r="L55" s="37"/>
      <c r="M55" s="37"/>
      <c r="N55" s="37"/>
      <c r="O55" s="37"/>
      <c r="P55" s="37"/>
      <c r="Q55" s="37"/>
      <c r="R55" s="37"/>
      <c r="S55" s="37"/>
      <c r="T55" s="37"/>
    </row>
    <row r="57" spans="1:20" ht="60" customHeight="1">
      <c r="A57" s="36" t="s">
        <v>11</v>
      </c>
      <c r="B57" s="37"/>
      <c r="C57" s="37"/>
      <c r="D57" s="37"/>
      <c r="E57" s="37"/>
      <c r="F57" s="37"/>
      <c r="G57" s="37"/>
      <c r="H57" s="37"/>
      <c r="I57" s="37"/>
      <c r="J57" s="37"/>
      <c r="K57" s="37"/>
      <c r="L57" s="37"/>
      <c r="M57" s="37"/>
      <c r="N57" s="37"/>
      <c r="O57" s="37"/>
      <c r="P57" s="37"/>
      <c r="Q57" s="37"/>
      <c r="R57" s="37"/>
      <c r="S57" s="37"/>
      <c r="T57" s="37"/>
    </row>
    <row r="59" spans="1:20">
      <c r="A59" s="5" t="s">
        <v>436</v>
      </c>
      <c r="B59" s="16">
        <f>VALUE(MID(Text!A114,7,7))</f>
        <v>0.74070000000000003</v>
      </c>
    </row>
    <row r="60" spans="1:20">
      <c r="A60" s="6" t="s">
        <v>437</v>
      </c>
      <c r="B60" s="17">
        <f>VALUE(MID(Text!A115,7,7))</f>
        <v>0.88890000000000002</v>
      </c>
    </row>
    <row r="61" spans="1:20">
      <c r="A61" s="7" t="s">
        <v>438</v>
      </c>
      <c r="B61" s="18">
        <f>VALUE(MID(Text!A116,7,7))</f>
        <v>0.6905</v>
      </c>
    </row>
    <row r="62" spans="1:20">
      <c r="A62" s="8" t="s">
        <v>439</v>
      </c>
      <c r="B62" s="19">
        <f>VALUE(MID(Text!A117,7,7))</f>
        <v>0.73809999999999998</v>
      </c>
    </row>
    <row r="63" spans="1:20">
      <c r="A63" s="9" t="s">
        <v>440</v>
      </c>
      <c r="B63" s="20">
        <f>VALUE(MID(Text!A118,7,7))</f>
        <v>0.44440000000000002</v>
      </c>
    </row>
    <row r="64" spans="1:20">
      <c r="A64" s="10" t="s">
        <v>441</v>
      </c>
      <c r="B64" s="21">
        <f>VALUE(MID(Text!A119,7,7))</f>
        <v>0.90480000000000005</v>
      </c>
    </row>
    <row r="65" spans="1:20">
      <c r="A65" s="11" t="s">
        <v>442</v>
      </c>
      <c r="B65" s="22">
        <f>VALUE(MID(Text!A120,7,7))</f>
        <v>0.23330000000000001</v>
      </c>
    </row>
    <row r="66" spans="1:20" ht="111.95" customHeight="1"/>
    <row r="67" spans="1:20">
      <c r="A67" s="4" t="s">
        <v>12</v>
      </c>
    </row>
    <row r="68" spans="1:20" ht="90" customHeight="1">
      <c r="A68" s="36" t="s">
        <v>13</v>
      </c>
      <c r="B68" s="37"/>
      <c r="C68" s="37"/>
      <c r="D68" s="37"/>
      <c r="E68" s="37"/>
      <c r="F68" s="37"/>
      <c r="G68" s="37"/>
      <c r="H68" s="37"/>
      <c r="I68" s="37"/>
      <c r="J68" s="37"/>
      <c r="K68" s="37"/>
      <c r="L68" s="37"/>
      <c r="M68" s="37"/>
      <c r="N68" s="37"/>
      <c r="O68" s="37"/>
      <c r="P68" s="37"/>
      <c r="Q68" s="37"/>
      <c r="R68" s="37"/>
      <c r="S68" s="37"/>
      <c r="T68" s="37"/>
    </row>
    <row r="70" spans="1:20">
      <c r="A70" s="5" t="s">
        <v>436</v>
      </c>
      <c r="B70" s="16">
        <f>VALUE(MID(Text!A134,7,7))</f>
        <v>0.57410000000000005</v>
      </c>
    </row>
    <row r="71" spans="1:20">
      <c r="A71" s="6" t="s">
        <v>437</v>
      </c>
      <c r="B71" s="17">
        <f>VALUE(MID(Text!A135,7,7))</f>
        <v>0.69440000000000002</v>
      </c>
    </row>
    <row r="72" spans="1:20">
      <c r="A72" s="7" t="s">
        <v>438</v>
      </c>
      <c r="B72" s="18">
        <f>VALUE(MID(Text!A136,7,7))</f>
        <v>0.64290000000000003</v>
      </c>
    </row>
    <row r="73" spans="1:20">
      <c r="A73" s="8" t="s">
        <v>439</v>
      </c>
      <c r="B73" s="19">
        <f>VALUE(MID(Text!A137,7,7))</f>
        <v>0.85709999999999997</v>
      </c>
    </row>
    <row r="74" spans="1:20">
      <c r="A74" s="9" t="s">
        <v>440</v>
      </c>
      <c r="B74" s="20">
        <f>VALUE(MID(Text!A138,7,7))</f>
        <v>0.25</v>
      </c>
    </row>
    <row r="75" spans="1:20">
      <c r="A75" s="10" t="s">
        <v>441</v>
      </c>
      <c r="B75" s="21">
        <f>VALUE(MID(Text!A139,7,7))</f>
        <v>0.88100000000000001</v>
      </c>
    </row>
    <row r="76" spans="1:20">
      <c r="A76" s="11" t="s">
        <v>442</v>
      </c>
      <c r="B76" s="22">
        <f>VALUE(MID(Text!A140,7,7))</f>
        <v>0.26669999999999999</v>
      </c>
    </row>
    <row r="77" spans="1:20" ht="111.95" customHeight="1"/>
    <row r="78" spans="1:20">
      <c r="A78" s="4" t="s">
        <v>14</v>
      </c>
    </row>
    <row r="79" spans="1:20" ht="60" customHeight="1">
      <c r="A79" s="36" t="s">
        <v>15</v>
      </c>
      <c r="B79" s="37"/>
      <c r="C79" s="37"/>
      <c r="D79" s="37"/>
      <c r="E79" s="37"/>
      <c r="F79" s="37"/>
      <c r="G79" s="37"/>
      <c r="H79" s="37"/>
      <c r="I79" s="37"/>
      <c r="J79" s="37"/>
      <c r="K79" s="37"/>
      <c r="L79" s="37"/>
      <c r="M79" s="37"/>
      <c r="N79" s="37"/>
      <c r="O79" s="37"/>
      <c r="P79" s="37"/>
      <c r="Q79" s="37"/>
      <c r="R79" s="37"/>
      <c r="S79" s="37"/>
      <c r="T79" s="37"/>
    </row>
    <row r="81" spans="1:13">
      <c r="A81" s="5" t="s">
        <v>436</v>
      </c>
      <c r="B81" s="16">
        <f>VALUE(MID(Text!A150,7,7))</f>
        <v>0.65739999999999998</v>
      </c>
    </row>
    <row r="82" spans="1:13">
      <c r="A82" s="6" t="s">
        <v>437</v>
      </c>
      <c r="B82" s="17">
        <f>VALUE(MID(Text!A151,7,7))</f>
        <v>0.79169999999999996</v>
      </c>
    </row>
    <row r="83" spans="1:13">
      <c r="A83" s="7" t="s">
        <v>438</v>
      </c>
      <c r="B83" s="18">
        <f>VALUE(MID(Text!A152,7,7))</f>
        <v>0.66669999999999996</v>
      </c>
    </row>
    <row r="84" spans="1:13">
      <c r="A84" s="8" t="s">
        <v>439</v>
      </c>
      <c r="B84" s="19">
        <f>VALUE(MID(Text!A153,7,7))</f>
        <v>0.79759999999999998</v>
      </c>
    </row>
    <row r="85" spans="1:13">
      <c r="A85" s="9" t="s">
        <v>440</v>
      </c>
      <c r="B85" s="20">
        <f>VALUE(MID(Text!A154,7,7))</f>
        <v>0.34720000000000001</v>
      </c>
    </row>
    <row r="86" spans="1:13">
      <c r="A86" s="10" t="s">
        <v>441</v>
      </c>
      <c r="B86" s="21">
        <f>VALUE(MID(Text!A155,7,7))</f>
        <v>0.89290000000000003</v>
      </c>
    </row>
    <row r="87" spans="1:13">
      <c r="A87" s="11" t="s">
        <v>442</v>
      </c>
      <c r="B87" s="22">
        <f>VALUE(MID(Text!A156,7,7))</f>
        <v>0.25</v>
      </c>
    </row>
    <row r="88" spans="1:13" ht="111.95" customHeight="1"/>
    <row r="89" spans="1:13">
      <c r="A89" s="4" t="s">
        <v>16</v>
      </c>
    </row>
    <row r="90" spans="1:13" s="30" customFormat="1" ht="30" customHeight="1">
      <c r="A90" s="52" t="s">
        <v>17</v>
      </c>
      <c r="B90" s="52"/>
      <c r="C90" s="52"/>
      <c r="D90" s="52"/>
      <c r="E90" s="52"/>
      <c r="F90" s="52"/>
      <c r="G90" s="52"/>
      <c r="H90" s="52"/>
      <c r="I90" s="52"/>
      <c r="J90" s="52"/>
      <c r="K90" s="52"/>
      <c r="L90" s="52"/>
      <c r="M90" s="52"/>
    </row>
    <row r="92" spans="1:13">
      <c r="A92" s="5" t="s">
        <v>443</v>
      </c>
      <c r="B92" s="16">
        <f>VALUE(MID(Text!A163,16,7))</f>
        <v>0.57410000000000005</v>
      </c>
    </row>
    <row r="93" spans="1:13">
      <c r="A93" s="5" t="s">
        <v>444</v>
      </c>
      <c r="B93" s="16">
        <f>VALUE(MID(Text!A164,16,7))</f>
        <v>0.74070000000000003</v>
      </c>
    </row>
    <row r="94" spans="1:13">
      <c r="A94" s="6" t="s">
        <v>445</v>
      </c>
      <c r="B94" s="17">
        <f>VALUE(MID(Text!A165,16,7))</f>
        <v>0.69440000000000002</v>
      </c>
    </row>
    <row r="95" spans="1:13">
      <c r="A95" s="6" t="s">
        <v>446</v>
      </c>
      <c r="B95" s="17">
        <f>VALUE(MID(Text!A166,16,7))</f>
        <v>0.88890000000000002</v>
      </c>
    </row>
    <row r="96" spans="1:13">
      <c r="A96" s="7" t="s">
        <v>447</v>
      </c>
      <c r="B96" s="18">
        <f>VALUE(MID(Text!A167,16,7))</f>
        <v>0.64290000000000003</v>
      </c>
    </row>
    <row r="97" spans="1:20">
      <c r="A97" s="7" t="s">
        <v>448</v>
      </c>
      <c r="B97" s="18">
        <f>VALUE(MID(Text!A168,16,7))</f>
        <v>0.6905</v>
      </c>
    </row>
    <row r="98" spans="1:20">
      <c r="A98" s="8" t="s">
        <v>449</v>
      </c>
      <c r="B98" s="19">
        <f>VALUE(MID(Text!A169,16,7))</f>
        <v>0.85709999999999997</v>
      </c>
    </row>
    <row r="99" spans="1:20">
      <c r="A99" s="8" t="s">
        <v>450</v>
      </c>
      <c r="B99" s="19">
        <f>VALUE(MID(Text!A170,16,7))</f>
        <v>0.73809999999999998</v>
      </c>
    </row>
    <row r="100" spans="1:20">
      <c r="A100" s="9" t="s">
        <v>451</v>
      </c>
      <c r="B100" s="20">
        <f>VALUE(MID(Text!A171,16,7))</f>
        <v>0.25</v>
      </c>
    </row>
    <row r="101" spans="1:20">
      <c r="A101" s="9" t="s">
        <v>452</v>
      </c>
      <c r="B101" s="20">
        <f>VALUE(MID(Text!A172,16,7))</f>
        <v>0.44440000000000002</v>
      </c>
    </row>
    <row r="102" spans="1:20">
      <c r="A102" s="10" t="s">
        <v>453</v>
      </c>
      <c r="B102" s="21">
        <f>VALUE(MID(Text!A173,16,7))</f>
        <v>0.88100000000000001</v>
      </c>
    </row>
    <row r="103" spans="1:20">
      <c r="A103" s="10" t="s">
        <v>454</v>
      </c>
      <c r="B103" s="21">
        <f>VALUE(MID(Text!A174,16,7))</f>
        <v>0.90480000000000005</v>
      </c>
    </row>
    <row r="104" spans="1:20">
      <c r="A104" s="11" t="s">
        <v>455</v>
      </c>
      <c r="B104" s="22">
        <f>VALUE(MID(Text!A175,16,7))</f>
        <v>0.26669999999999999</v>
      </c>
    </row>
    <row r="105" spans="1:20">
      <c r="A105" s="11" t="s">
        <v>456</v>
      </c>
      <c r="B105" s="22">
        <f>VALUE(MID(Text!A176,16,7))</f>
        <v>0.23330000000000001</v>
      </c>
    </row>
    <row r="106" spans="1:20" ht="111.95" customHeight="1"/>
    <row r="107" spans="1:20">
      <c r="A107" s="4" t="s">
        <v>18</v>
      </c>
    </row>
    <row r="108" spans="1:20" ht="90" customHeight="1">
      <c r="A108" s="36" t="s">
        <v>19</v>
      </c>
      <c r="B108" s="37"/>
      <c r="C108" s="37"/>
      <c r="D108" s="37"/>
      <c r="E108" s="37"/>
      <c r="F108" s="37"/>
      <c r="G108" s="37"/>
      <c r="H108" s="37"/>
      <c r="I108" s="37"/>
      <c r="J108" s="37"/>
      <c r="K108" s="37"/>
      <c r="L108" s="37"/>
      <c r="M108" s="37"/>
      <c r="N108" s="37"/>
      <c r="O108" s="37"/>
      <c r="P108" s="37"/>
      <c r="Q108" s="37"/>
      <c r="R108" s="37"/>
      <c r="S108" s="37"/>
      <c r="T108" s="37"/>
    </row>
    <row r="110" spans="1:20">
      <c r="A110" s="5" t="s">
        <v>436</v>
      </c>
      <c r="B110" s="16">
        <f>VALUE(MID(Text!A191,7,7))</f>
        <v>0.16669999999999999</v>
      </c>
    </row>
    <row r="111" spans="1:20">
      <c r="A111" s="6" t="s">
        <v>437</v>
      </c>
      <c r="B111" s="17">
        <f>VALUE(MID(Text!A192,7,7))</f>
        <v>0.19439999999999999</v>
      </c>
    </row>
    <row r="112" spans="1:20">
      <c r="A112" s="7" t="s">
        <v>438</v>
      </c>
      <c r="B112" s="18">
        <f>VALUE(MID(Text!A193,7,7))</f>
        <v>4.7600000000000003E-2</v>
      </c>
    </row>
    <row r="113" spans="1:20">
      <c r="A113" s="8" t="s">
        <v>439</v>
      </c>
      <c r="B113" s="19">
        <f>VALUE(MID(Text!A194,7,7))</f>
        <v>-0.11899999999999999</v>
      </c>
    </row>
    <row r="114" spans="1:20">
      <c r="A114" s="9" t="s">
        <v>440</v>
      </c>
      <c r="B114" s="20">
        <f>VALUE(MID(Text!A195,7,7))</f>
        <v>0.19439999999999999</v>
      </c>
    </row>
    <row r="115" spans="1:20">
      <c r="A115" s="10" t="s">
        <v>441</v>
      </c>
      <c r="B115" s="21">
        <f>VALUE(MID(Text!A196,7,7))</f>
        <v>2.3800000000000002E-2</v>
      </c>
    </row>
    <row r="116" spans="1:20">
      <c r="A116" s="11" t="s">
        <v>442</v>
      </c>
      <c r="B116" s="22">
        <f>VALUE(MID(Text!A197,7,7))</f>
        <v>-3.3300000000000003E-2</v>
      </c>
    </row>
    <row r="117" spans="1:20" ht="111.95" customHeight="1"/>
    <row r="118" spans="1:20">
      <c r="A118" s="15"/>
      <c r="B118" s="15"/>
      <c r="C118" s="15"/>
      <c r="D118" s="15"/>
      <c r="E118" s="15"/>
      <c r="F118" s="15"/>
      <c r="G118" s="15"/>
      <c r="H118" s="15"/>
      <c r="I118" s="15"/>
      <c r="J118" s="15"/>
      <c r="K118" s="15"/>
      <c r="L118" s="15"/>
      <c r="M118" s="15"/>
      <c r="N118" s="15"/>
      <c r="O118" s="15"/>
      <c r="P118" s="15"/>
      <c r="Q118" s="15"/>
      <c r="R118" s="15"/>
      <c r="S118" s="15"/>
      <c r="T118" s="15"/>
    </row>
    <row r="120" spans="1:20" ht="30">
      <c r="A120" s="2" t="s">
        <v>20</v>
      </c>
    </row>
    <row r="122" spans="1:20" ht="60" customHeight="1">
      <c r="A122" s="36" t="s">
        <v>21</v>
      </c>
      <c r="B122" s="37"/>
      <c r="C122" s="37"/>
      <c r="D122" s="37"/>
      <c r="E122" s="37"/>
      <c r="F122" s="37"/>
      <c r="G122" s="37"/>
      <c r="H122" s="37"/>
      <c r="I122" s="37"/>
      <c r="J122" s="37"/>
      <c r="K122" s="37"/>
      <c r="L122" s="37"/>
      <c r="M122" s="37"/>
      <c r="N122" s="37"/>
      <c r="O122" s="37"/>
      <c r="P122" s="37"/>
      <c r="Q122" s="37"/>
      <c r="R122" s="37"/>
      <c r="S122" s="37"/>
      <c r="T122" s="37"/>
    </row>
    <row r="124" spans="1:20" ht="60" customHeight="1">
      <c r="A124" s="36" t="s">
        <v>22</v>
      </c>
      <c r="B124" s="37"/>
      <c r="C124" s="37"/>
      <c r="D124" s="37"/>
      <c r="E124" s="37"/>
      <c r="F124" s="37"/>
      <c r="G124" s="37"/>
      <c r="H124" s="37"/>
      <c r="I124" s="37"/>
      <c r="J124" s="37"/>
      <c r="K124" s="37"/>
      <c r="L124" s="37"/>
      <c r="M124" s="37"/>
      <c r="N124" s="37"/>
      <c r="O124" s="37"/>
      <c r="P124" s="37"/>
      <c r="Q124" s="37"/>
      <c r="R124" s="37"/>
      <c r="S124" s="37"/>
      <c r="T124" s="37"/>
    </row>
    <row r="126" spans="1:20" ht="60" customHeight="1">
      <c r="A126" s="36" t="s">
        <v>23</v>
      </c>
      <c r="B126" s="37"/>
      <c r="C126" s="37"/>
      <c r="D126" s="37"/>
      <c r="E126" s="37"/>
      <c r="F126" s="37"/>
      <c r="G126" s="37"/>
      <c r="H126" s="37"/>
      <c r="I126" s="37"/>
      <c r="J126" s="37"/>
      <c r="K126" s="37"/>
      <c r="L126" s="37"/>
      <c r="M126" s="37"/>
      <c r="N126" s="37"/>
      <c r="O126" s="37"/>
      <c r="P126" s="37"/>
      <c r="Q126" s="37"/>
      <c r="R126" s="37"/>
      <c r="S126" s="37"/>
      <c r="T126" s="37"/>
    </row>
    <row r="128" spans="1:20" ht="30" customHeight="1">
      <c r="A128" s="52" t="s">
        <v>24</v>
      </c>
      <c r="B128" s="52"/>
      <c r="C128" s="52"/>
      <c r="D128" s="52"/>
      <c r="E128" s="52"/>
      <c r="F128" s="52"/>
      <c r="G128" s="52"/>
      <c r="H128" s="52"/>
      <c r="I128" s="52"/>
      <c r="J128" s="52"/>
      <c r="K128" s="52"/>
      <c r="L128" s="52"/>
      <c r="M128" s="52"/>
    </row>
    <row r="129" spans="1:20">
      <c r="A129" s="12"/>
    </row>
    <row r="130" spans="1:20" ht="30" customHeight="1">
      <c r="A130" s="50" t="s">
        <v>25</v>
      </c>
      <c r="B130" s="46"/>
      <c r="C130" s="46"/>
      <c r="D130" s="46"/>
      <c r="E130" s="46"/>
      <c r="F130" s="46"/>
      <c r="G130" s="46"/>
      <c r="H130" s="46"/>
      <c r="I130" s="46"/>
      <c r="J130" s="46"/>
      <c r="K130" s="46"/>
      <c r="L130" s="46"/>
      <c r="M130" s="46"/>
      <c r="N130" s="46"/>
      <c r="O130" s="46"/>
      <c r="P130" s="46"/>
      <c r="Q130" s="46"/>
      <c r="R130" s="46"/>
      <c r="S130" s="46"/>
      <c r="T130" s="46"/>
    </row>
    <row r="131" spans="1:20" ht="45" customHeight="1">
      <c r="A131" s="50" t="s">
        <v>26</v>
      </c>
      <c r="B131" s="46"/>
      <c r="C131" s="46"/>
      <c r="D131" s="46"/>
      <c r="E131" s="46"/>
      <c r="F131" s="46"/>
      <c r="G131" s="46"/>
      <c r="H131" s="46"/>
      <c r="I131" s="46"/>
      <c r="J131" s="46"/>
      <c r="K131" s="46"/>
      <c r="L131" s="46"/>
      <c r="M131" s="46"/>
      <c r="N131" s="46"/>
      <c r="O131" s="46"/>
      <c r="P131" s="46"/>
      <c r="Q131" s="46"/>
      <c r="R131" s="46"/>
      <c r="S131" s="46"/>
      <c r="T131" s="46"/>
    </row>
    <row r="132" spans="1:20" ht="30" customHeight="1">
      <c r="A132" s="51" t="s">
        <v>27</v>
      </c>
      <c r="B132" s="46"/>
      <c r="C132" s="46"/>
      <c r="D132" s="46"/>
      <c r="E132" s="46"/>
      <c r="F132" s="46"/>
      <c r="G132" s="46"/>
      <c r="H132" s="46"/>
      <c r="I132" s="46"/>
      <c r="J132" s="46"/>
      <c r="K132" s="46"/>
      <c r="L132" s="46"/>
      <c r="M132" s="46"/>
      <c r="N132" s="46"/>
      <c r="O132" s="46"/>
      <c r="P132" s="46"/>
      <c r="Q132" s="46"/>
      <c r="R132" s="46"/>
      <c r="S132" s="46"/>
      <c r="T132" s="46"/>
    </row>
    <row r="133" spans="1:20" ht="45" customHeight="1">
      <c r="A133" s="51" t="s">
        <v>28</v>
      </c>
      <c r="B133" s="46"/>
      <c r="C133" s="46"/>
      <c r="D133" s="46"/>
      <c r="E133" s="46"/>
      <c r="F133" s="46"/>
      <c r="G133" s="46"/>
      <c r="H133" s="46"/>
      <c r="I133" s="46"/>
      <c r="J133" s="46"/>
      <c r="K133" s="46"/>
      <c r="L133" s="46"/>
      <c r="M133" s="46"/>
      <c r="N133" s="46"/>
      <c r="O133" s="46"/>
      <c r="P133" s="46"/>
      <c r="Q133" s="46"/>
      <c r="R133" s="46"/>
      <c r="S133" s="46"/>
      <c r="T133" s="46"/>
    </row>
    <row r="134" spans="1:20" ht="45" customHeight="1">
      <c r="A134" s="49" t="s">
        <v>29</v>
      </c>
      <c r="B134" s="46"/>
      <c r="C134" s="46"/>
      <c r="D134" s="46"/>
      <c r="E134" s="46"/>
      <c r="F134" s="46"/>
      <c r="G134" s="46"/>
      <c r="H134" s="46"/>
      <c r="I134" s="46"/>
      <c r="J134" s="46"/>
      <c r="K134" s="46"/>
      <c r="L134" s="46"/>
      <c r="M134" s="46"/>
      <c r="N134" s="46"/>
      <c r="O134" s="46"/>
      <c r="P134" s="46"/>
      <c r="Q134" s="46"/>
      <c r="R134" s="46"/>
      <c r="S134" s="46"/>
      <c r="T134" s="46"/>
    </row>
    <row r="135" spans="1:20" ht="30" customHeight="1">
      <c r="A135" s="49" t="s">
        <v>30</v>
      </c>
      <c r="B135" s="49"/>
      <c r="C135" s="49"/>
      <c r="D135" s="49"/>
      <c r="E135" s="49"/>
      <c r="F135" s="49"/>
      <c r="G135" s="49"/>
      <c r="H135" s="49"/>
      <c r="I135" s="49"/>
      <c r="J135" s="49"/>
      <c r="K135" s="49"/>
      <c r="L135" s="49"/>
      <c r="M135" s="49"/>
      <c r="N135" s="28"/>
      <c r="O135" s="28"/>
      <c r="P135" s="28"/>
      <c r="Q135" s="28"/>
      <c r="R135" s="28"/>
      <c r="S135" s="28"/>
      <c r="T135" s="28"/>
    </row>
    <row r="136" spans="1:20" ht="30" customHeight="1">
      <c r="A136" s="45" t="s">
        <v>31</v>
      </c>
      <c r="B136" s="45"/>
      <c r="C136" s="45"/>
      <c r="D136" s="45"/>
      <c r="E136" s="45"/>
      <c r="F136" s="45"/>
      <c r="G136" s="45"/>
      <c r="H136" s="45"/>
      <c r="I136" s="45"/>
      <c r="J136" s="45"/>
      <c r="K136" s="45"/>
      <c r="L136" s="45"/>
      <c r="M136" s="45"/>
      <c r="N136" s="28"/>
      <c r="O136" s="28"/>
      <c r="P136" s="28"/>
      <c r="Q136" s="28"/>
      <c r="R136" s="28"/>
      <c r="S136" s="28"/>
      <c r="T136" s="28"/>
    </row>
    <row r="137" spans="1:20" ht="45" customHeight="1">
      <c r="A137" s="45" t="s">
        <v>32</v>
      </c>
      <c r="B137" s="46"/>
      <c r="C137" s="46"/>
      <c r="D137" s="46"/>
      <c r="E137" s="46"/>
      <c r="F137" s="46"/>
      <c r="G137" s="46"/>
      <c r="H137" s="46"/>
      <c r="I137" s="46"/>
      <c r="J137" s="46"/>
      <c r="K137" s="46"/>
      <c r="L137" s="46"/>
      <c r="M137" s="46"/>
      <c r="N137" s="46"/>
      <c r="O137" s="46"/>
      <c r="P137" s="46"/>
      <c r="Q137" s="46"/>
      <c r="R137" s="46"/>
      <c r="S137" s="46"/>
      <c r="T137" s="46"/>
    </row>
    <row r="138" spans="1:20" ht="30" customHeight="1">
      <c r="A138" s="54" t="s">
        <v>33</v>
      </c>
      <c r="B138" s="54"/>
      <c r="C138" s="54"/>
      <c r="D138" s="54"/>
      <c r="E138" s="54"/>
      <c r="F138" s="54"/>
      <c r="G138" s="54"/>
      <c r="H138" s="54"/>
      <c r="I138" s="54"/>
      <c r="J138" s="54"/>
      <c r="K138" s="54"/>
      <c r="L138" s="54"/>
      <c r="M138" s="54"/>
      <c r="N138" s="28"/>
      <c r="O138" s="28"/>
      <c r="P138" s="28"/>
      <c r="Q138" s="28"/>
      <c r="R138" s="28"/>
      <c r="S138" s="28"/>
      <c r="T138" s="28"/>
    </row>
    <row r="139" spans="1:20" ht="30" customHeight="1">
      <c r="A139" s="54" t="s">
        <v>34</v>
      </c>
      <c r="B139" s="54"/>
      <c r="C139" s="54"/>
      <c r="D139" s="54"/>
      <c r="E139" s="54"/>
      <c r="F139" s="54"/>
      <c r="G139" s="54"/>
      <c r="H139" s="54"/>
      <c r="I139" s="54"/>
      <c r="J139" s="54"/>
      <c r="K139" s="54"/>
      <c r="L139" s="54"/>
      <c r="M139" s="54"/>
      <c r="N139" s="28"/>
      <c r="O139" s="28"/>
      <c r="P139" s="28"/>
      <c r="Q139" s="28"/>
      <c r="R139" s="28"/>
      <c r="S139" s="28"/>
      <c r="T139" s="28"/>
    </row>
    <row r="140" spans="1:20" ht="30" customHeight="1">
      <c r="A140" s="47" t="s">
        <v>35</v>
      </c>
      <c r="B140" s="46"/>
      <c r="C140" s="46"/>
      <c r="D140" s="46"/>
      <c r="E140" s="46"/>
      <c r="F140" s="46"/>
      <c r="G140" s="46"/>
      <c r="H140" s="46"/>
      <c r="I140" s="46"/>
      <c r="J140" s="46"/>
      <c r="K140" s="46"/>
      <c r="L140" s="46"/>
      <c r="M140" s="46"/>
      <c r="N140" s="46"/>
      <c r="O140" s="46"/>
      <c r="P140" s="46"/>
      <c r="Q140" s="46"/>
      <c r="R140" s="46"/>
      <c r="S140" s="46"/>
      <c r="T140" s="46"/>
    </row>
    <row r="141" spans="1:20" ht="45" customHeight="1">
      <c r="A141" s="47" t="s">
        <v>36</v>
      </c>
      <c r="B141" s="46"/>
      <c r="C141" s="46"/>
      <c r="D141" s="46"/>
      <c r="E141" s="46"/>
      <c r="F141" s="46"/>
      <c r="G141" s="46"/>
      <c r="H141" s="46"/>
      <c r="I141" s="46"/>
      <c r="J141" s="46"/>
      <c r="K141" s="46"/>
      <c r="L141" s="46"/>
      <c r="M141" s="46"/>
      <c r="N141" s="46"/>
      <c r="O141" s="46"/>
      <c r="P141" s="46"/>
      <c r="Q141" s="46"/>
      <c r="R141" s="46"/>
      <c r="S141" s="46"/>
      <c r="T141" s="46"/>
    </row>
    <row r="142" spans="1:20" ht="30" customHeight="1">
      <c r="A142" s="48" t="s">
        <v>37</v>
      </c>
      <c r="B142" s="46"/>
      <c r="C142" s="46"/>
      <c r="D142" s="46"/>
      <c r="E142" s="46"/>
      <c r="F142" s="46"/>
      <c r="G142" s="46"/>
      <c r="H142" s="46"/>
      <c r="I142" s="46"/>
      <c r="J142" s="46"/>
      <c r="K142" s="46"/>
      <c r="L142" s="46"/>
      <c r="M142" s="46"/>
      <c r="N142" s="46"/>
      <c r="O142" s="46"/>
      <c r="P142" s="46"/>
      <c r="Q142" s="46"/>
      <c r="R142" s="46"/>
      <c r="S142" s="46"/>
      <c r="T142" s="46"/>
    </row>
    <row r="143" spans="1:20" ht="45" customHeight="1">
      <c r="A143" s="48" t="s">
        <v>38</v>
      </c>
      <c r="B143" s="46"/>
      <c r="C143" s="46"/>
      <c r="D143" s="46"/>
      <c r="E143" s="46"/>
      <c r="F143" s="46"/>
      <c r="G143" s="46"/>
      <c r="H143" s="46"/>
      <c r="I143" s="46"/>
      <c r="J143" s="46"/>
      <c r="K143" s="46"/>
      <c r="L143" s="46"/>
      <c r="M143" s="46"/>
      <c r="N143" s="46"/>
      <c r="O143" s="46"/>
      <c r="P143" s="46"/>
      <c r="Q143" s="46"/>
      <c r="R143" s="46"/>
      <c r="S143" s="46"/>
      <c r="T143" s="46"/>
    </row>
    <row r="145" spans="1:2">
      <c r="A145" s="4" t="s">
        <v>39</v>
      </c>
    </row>
    <row r="146" spans="1:2">
      <c r="A146" s="5" t="s">
        <v>459</v>
      </c>
      <c r="B146" s="16">
        <f>VALUE(MID(Text!A289,8,7))</f>
        <v>0.78569999999999995</v>
      </c>
    </row>
    <row r="147" spans="1:2">
      <c r="A147" s="5" t="s">
        <v>460</v>
      </c>
      <c r="B147" s="16">
        <f>VALUE(MID(Text!A290,8,7))</f>
        <v>0.47620000000000001</v>
      </c>
    </row>
    <row r="148" spans="1:2">
      <c r="A148" s="6" t="s">
        <v>461</v>
      </c>
      <c r="B148" s="17">
        <f>VALUE(MID(Text!A291,8,7))</f>
        <v>0.71430000000000005</v>
      </c>
    </row>
    <row r="149" spans="1:2">
      <c r="A149" s="6" t="s">
        <v>462</v>
      </c>
      <c r="B149" s="17">
        <f>VALUE(MID(Text!A292,8,7))</f>
        <v>0.86670000000000003</v>
      </c>
    </row>
    <row r="150" spans="1:2">
      <c r="A150" s="7" t="s">
        <v>463</v>
      </c>
      <c r="B150" s="18">
        <f>VALUE(MID(Text!A293,8,7))</f>
        <v>0.97619999999999996</v>
      </c>
    </row>
    <row r="151" spans="1:2">
      <c r="A151" s="7" t="s">
        <v>464</v>
      </c>
      <c r="B151" s="18">
        <f>VALUE(MID(Text!A294,8,7))</f>
        <v>0.21429999999999999</v>
      </c>
    </row>
    <row r="152" spans="1:2">
      <c r="A152" s="8" t="s">
        <v>465</v>
      </c>
      <c r="B152" s="19">
        <f>VALUE(MID(Text!A295,8,7))</f>
        <v>0.59519999999999995</v>
      </c>
    </row>
    <row r="153" spans="1:2">
      <c r="A153" s="8" t="s">
        <v>466</v>
      </c>
      <c r="B153" s="19">
        <f>VALUE(MID(Text!A296,8,7))</f>
        <v>0.6905</v>
      </c>
    </row>
    <row r="154" spans="1:2">
      <c r="A154" s="9" t="s">
        <v>467</v>
      </c>
      <c r="B154" s="20">
        <f>VALUE(MID(Text!A297,8,7))</f>
        <v>0.92859999999999998</v>
      </c>
    </row>
    <row r="155" spans="1:2">
      <c r="A155" s="9" t="s">
        <v>468</v>
      </c>
      <c r="B155" s="20">
        <f>VALUE(MID(Text!A298,8,7))</f>
        <v>4.7600000000000003E-2</v>
      </c>
    </row>
    <row r="156" spans="1:2">
      <c r="A156" s="10" t="s">
        <v>469</v>
      </c>
      <c r="B156" s="21">
        <f>VALUE(MID(Text!A299,8,7))</f>
        <v>0.6905</v>
      </c>
    </row>
    <row r="157" spans="1:2">
      <c r="A157" s="10" t="s">
        <v>470</v>
      </c>
      <c r="B157" s="21">
        <f>VALUE(MID(Text!A300,8,7))</f>
        <v>0.80559999999999998</v>
      </c>
    </row>
    <row r="158" spans="1:2">
      <c r="A158" s="11" t="s">
        <v>471</v>
      </c>
      <c r="B158" s="22">
        <f>VALUE(MID(Text!A301,8,7))</f>
        <v>0.375</v>
      </c>
    </row>
    <row r="159" spans="1:2">
      <c r="A159" s="11" t="s">
        <v>472</v>
      </c>
      <c r="B159" s="22">
        <f>VALUE(MID(Text!A302,8,7))</f>
        <v>0.3095</v>
      </c>
    </row>
    <row r="160" spans="1:2" ht="111.95" customHeight="1"/>
    <row r="161" spans="1:2">
      <c r="A161" s="4" t="s">
        <v>40</v>
      </c>
    </row>
    <row r="162" spans="1:2">
      <c r="A162" s="5" t="s">
        <v>459</v>
      </c>
      <c r="B162" s="16">
        <f>VALUE(MID(Text!A305,8,7))</f>
        <v>0.54759999999999998</v>
      </c>
    </row>
    <row r="163" spans="1:2">
      <c r="A163" s="5" t="s">
        <v>460</v>
      </c>
      <c r="B163" s="16">
        <f>VALUE(MID(Text!A306,8,7))</f>
        <v>0.3095</v>
      </c>
    </row>
    <row r="164" spans="1:2">
      <c r="A164" s="6" t="s">
        <v>461</v>
      </c>
      <c r="B164" s="17">
        <f>VALUE(MID(Text!A307,8,7))</f>
        <v>0.47620000000000001</v>
      </c>
    </row>
    <row r="165" spans="1:2">
      <c r="A165" s="6" t="s">
        <v>462</v>
      </c>
      <c r="B165" s="17">
        <f>VALUE(MID(Text!A308,8,7))</f>
        <v>0.63329999999999997</v>
      </c>
    </row>
    <row r="166" spans="1:2">
      <c r="A166" s="7" t="s">
        <v>463</v>
      </c>
      <c r="B166" s="18">
        <f>VALUE(MID(Text!A309,8,7))</f>
        <v>0.83330000000000004</v>
      </c>
    </row>
    <row r="167" spans="1:2">
      <c r="A167" s="7" t="s">
        <v>464</v>
      </c>
      <c r="B167" s="18">
        <f>VALUE(MID(Text!A310,8,7))</f>
        <v>2.3800000000000002E-2</v>
      </c>
    </row>
    <row r="168" spans="1:2">
      <c r="A168" s="8" t="s">
        <v>465</v>
      </c>
      <c r="B168" s="19">
        <f>VALUE(MID(Text!A311,8,7))</f>
        <v>0.61899999999999999</v>
      </c>
    </row>
    <row r="169" spans="1:2">
      <c r="A169" s="8" t="s">
        <v>466</v>
      </c>
      <c r="B169" s="19">
        <f>VALUE(MID(Text!A312,8,7))</f>
        <v>0.88100000000000001</v>
      </c>
    </row>
    <row r="170" spans="1:2">
      <c r="A170" s="9" t="s">
        <v>467</v>
      </c>
      <c r="B170" s="20">
        <f>VALUE(MID(Text!A313,8,7))</f>
        <v>0.59519999999999995</v>
      </c>
    </row>
    <row r="171" spans="1:2">
      <c r="A171" s="9" t="s">
        <v>468</v>
      </c>
      <c r="B171" s="20">
        <f>VALUE(MID(Text!A314,8,7))</f>
        <v>0</v>
      </c>
    </row>
    <row r="172" spans="1:2">
      <c r="A172" s="10" t="s">
        <v>469</v>
      </c>
      <c r="B172" s="21">
        <f>VALUE(MID(Text!A315,8,7))</f>
        <v>0.5</v>
      </c>
    </row>
    <row r="173" spans="1:2">
      <c r="A173" s="10" t="s">
        <v>470</v>
      </c>
      <c r="B173" s="21">
        <f>VALUE(MID(Text!A316,8,7))</f>
        <v>0.83330000000000004</v>
      </c>
    </row>
    <row r="174" spans="1:2">
      <c r="A174" s="11" t="s">
        <v>471</v>
      </c>
      <c r="B174" s="22">
        <f>VALUE(MID(Text!A317,8,7))</f>
        <v>0.14580000000000001</v>
      </c>
    </row>
    <row r="175" spans="1:2">
      <c r="A175" s="11" t="s">
        <v>472</v>
      </c>
      <c r="B175" s="22">
        <f>VALUE(MID(Text!A318,8,7))</f>
        <v>0.21429999999999999</v>
      </c>
    </row>
    <row r="176" spans="1:2" ht="111.95" customHeight="1"/>
    <row r="177" spans="1:2">
      <c r="A177" s="4" t="s">
        <v>41</v>
      </c>
    </row>
    <row r="178" spans="1:2">
      <c r="A178" s="5" t="s">
        <v>459</v>
      </c>
      <c r="B178" s="16">
        <f>VALUE(MID(Text!A321,8,7))</f>
        <v>0.66669999999999996</v>
      </c>
    </row>
    <row r="179" spans="1:2">
      <c r="A179" s="5" t="s">
        <v>460</v>
      </c>
      <c r="B179" s="16">
        <f>VALUE(MID(Text!A322,8,7))</f>
        <v>0.39290000000000003</v>
      </c>
    </row>
    <row r="180" spans="1:2">
      <c r="A180" s="6" t="s">
        <v>461</v>
      </c>
      <c r="B180" s="17">
        <f>VALUE(MID(Text!A323,8,7))</f>
        <v>0.59519999999999995</v>
      </c>
    </row>
    <row r="181" spans="1:2">
      <c r="A181" s="6" t="s">
        <v>462</v>
      </c>
      <c r="B181" s="17">
        <f>VALUE(MID(Text!A324,8,7))</f>
        <v>0.75</v>
      </c>
    </row>
    <row r="182" spans="1:2">
      <c r="A182" s="7" t="s">
        <v>463</v>
      </c>
      <c r="B182" s="18">
        <f>VALUE(MID(Text!A325,8,7))</f>
        <v>0.90480000000000005</v>
      </c>
    </row>
    <row r="183" spans="1:2">
      <c r="A183" s="7" t="s">
        <v>464</v>
      </c>
      <c r="B183" s="18">
        <f>VALUE(MID(Text!A326,8,7))</f>
        <v>0.11899999999999999</v>
      </c>
    </row>
    <row r="184" spans="1:2">
      <c r="A184" s="8" t="s">
        <v>465</v>
      </c>
      <c r="B184" s="19">
        <f>VALUE(MID(Text!A327,8,7))</f>
        <v>0.60709999999999997</v>
      </c>
    </row>
    <row r="185" spans="1:2">
      <c r="A185" s="8" t="s">
        <v>466</v>
      </c>
      <c r="B185" s="19">
        <f>VALUE(MID(Text!A328,8,7))</f>
        <v>0.78569999999999995</v>
      </c>
    </row>
    <row r="186" spans="1:2">
      <c r="A186" s="9" t="s">
        <v>467</v>
      </c>
      <c r="B186" s="20">
        <f>VALUE(MID(Text!A329,8,7))</f>
        <v>0.76190000000000002</v>
      </c>
    </row>
    <row r="187" spans="1:2">
      <c r="A187" s="9" t="s">
        <v>468</v>
      </c>
      <c r="B187" s="20">
        <f>VALUE(MID(Text!A330,8,7))</f>
        <v>2.3800000000000002E-2</v>
      </c>
    </row>
    <row r="188" spans="1:2">
      <c r="A188" s="10" t="s">
        <v>469</v>
      </c>
      <c r="B188" s="21">
        <f>VALUE(MID(Text!A331,8,7))</f>
        <v>0.59519999999999995</v>
      </c>
    </row>
    <row r="189" spans="1:2">
      <c r="A189" s="10" t="s">
        <v>470</v>
      </c>
      <c r="B189" s="21">
        <f>VALUE(MID(Text!A332,8,7))</f>
        <v>0.81940000000000002</v>
      </c>
    </row>
    <row r="190" spans="1:2">
      <c r="A190" s="11" t="s">
        <v>471</v>
      </c>
      <c r="B190" s="22">
        <f>VALUE(MID(Text!A333,8,7))</f>
        <v>0.26040000000000002</v>
      </c>
    </row>
    <row r="191" spans="1:2">
      <c r="A191" s="11" t="s">
        <v>472</v>
      </c>
      <c r="B191" s="22">
        <f>VALUE(MID(Text!A334,8,7))</f>
        <v>0.26190000000000002</v>
      </c>
    </row>
    <row r="192" spans="1:2" ht="111.95" customHeight="1"/>
    <row r="193" spans="1:2">
      <c r="A193" s="4" t="s">
        <v>42</v>
      </c>
    </row>
    <row r="194" spans="1:2">
      <c r="A194" s="5" t="s">
        <v>473</v>
      </c>
      <c r="B194" s="16">
        <f>VALUE(MID(Text!A337,17,7))</f>
        <v>0.54759999999999998</v>
      </c>
    </row>
    <row r="195" spans="1:2">
      <c r="A195" s="5" t="s">
        <v>474</v>
      </c>
      <c r="B195" s="16">
        <f>VALUE(MID(Text!A338,17,7))</f>
        <v>0.3095</v>
      </c>
    </row>
    <row r="196" spans="1:2">
      <c r="A196" s="5" t="s">
        <v>475</v>
      </c>
      <c r="B196" s="16">
        <f>VALUE(MID(Text!A339,17,7))</f>
        <v>0.78569999999999995</v>
      </c>
    </row>
    <row r="197" spans="1:2">
      <c r="A197" s="5" t="s">
        <v>476</v>
      </c>
      <c r="B197" s="16">
        <f>VALUE(MID(Text!A340,17,7))</f>
        <v>0.47620000000000001</v>
      </c>
    </row>
    <row r="198" spans="1:2">
      <c r="A198" s="6" t="s">
        <v>477</v>
      </c>
      <c r="B198" s="17">
        <f>VALUE(MID(Text!A341,17,7))</f>
        <v>0.47620000000000001</v>
      </c>
    </row>
    <row r="199" spans="1:2">
      <c r="A199" s="6" t="s">
        <v>478</v>
      </c>
      <c r="B199" s="17">
        <f>VALUE(MID(Text!A342,17,7))</f>
        <v>0.63329999999999997</v>
      </c>
    </row>
    <row r="200" spans="1:2">
      <c r="A200" s="6" t="s">
        <v>479</v>
      </c>
      <c r="B200" s="17">
        <f>VALUE(MID(Text!A343,17,7))</f>
        <v>0.71430000000000005</v>
      </c>
    </row>
    <row r="201" spans="1:2">
      <c r="A201" s="6" t="s">
        <v>480</v>
      </c>
      <c r="B201" s="17">
        <f>VALUE(MID(Text!A344,17,7))</f>
        <v>0.86670000000000003</v>
      </c>
    </row>
    <row r="202" spans="1:2">
      <c r="A202" s="7" t="s">
        <v>481</v>
      </c>
      <c r="B202" s="18">
        <f>VALUE(MID(Text!A345,17,7))</f>
        <v>0.83330000000000004</v>
      </c>
    </row>
    <row r="203" spans="1:2">
      <c r="A203" s="7" t="s">
        <v>482</v>
      </c>
      <c r="B203" s="18">
        <f>VALUE(MID(Text!A346,17,7))</f>
        <v>2.3800000000000002E-2</v>
      </c>
    </row>
    <row r="204" spans="1:2">
      <c r="A204" s="7" t="s">
        <v>483</v>
      </c>
      <c r="B204" s="18">
        <f>VALUE(MID(Text!A347,17,7))</f>
        <v>0.97619999999999996</v>
      </c>
    </row>
    <row r="205" spans="1:2">
      <c r="A205" s="7" t="s">
        <v>484</v>
      </c>
      <c r="B205" s="18">
        <f>VALUE(MID(Text!A348,17,7))</f>
        <v>0.21429999999999999</v>
      </c>
    </row>
    <row r="206" spans="1:2">
      <c r="A206" s="8" t="s">
        <v>485</v>
      </c>
      <c r="B206" s="19">
        <f>VALUE(MID(Text!A349,17,7))</f>
        <v>0.61899999999999999</v>
      </c>
    </row>
    <row r="207" spans="1:2">
      <c r="A207" s="8" t="s">
        <v>486</v>
      </c>
      <c r="B207" s="19">
        <f>VALUE(MID(Text!A350,17,7))</f>
        <v>0.88100000000000001</v>
      </c>
    </row>
    <row r="208" spans="1:2">
      <c r="A208" s="8" t="s">
        <v>487</v>
      </c>
      <c r="B208" s="19">
        <f>VALUE(MID(Text!A351,17,7))</f>
        <v>0.59519999999999995</v>
      </c>
    </row>
    <row r="209" spans="1:2">
      <c r="A209" s="8" t="s">
        <v>488</v>
      </c>
      <c r="B209" s="19">
        <f>VALUE(MID(Text!A352,17,7))</f>
        <v>0.6905</v>
      </c>
    </row>
    <row r="210" spans="1:2">
      <c r="A210" s="9" t="s">
        <v>489</v>
      </c>
      <c r="B210" s="20">
        <f>VALUE(MID(Text!A353,17,7))</f>
        <v>0.59519999999999995</v>
      </c>
    </row>
    <row r="211" spans="1:2">
      <c r="A211" s="9" t="s">
        <v>490</v>
      </c>
      <c r="B211" s="20">
        <f>VALUE(MID(Text!A354,17,7))</f>
        <v>0</v>
      </c>
    </row>
    <row r="212" spans="1:2">
      <c r="A212" s="9" t="s">
        <v>491</v>
      </c>
      <c r="B212" s="20">
        <f>VALUE(MID(Text!A355,17,7))</f>
        <v>0.92859999999999998</v>
      </c>
    </row>
    <row r="213" spans="1:2">
      <c r="A213" s="9" t="s">
        <v>492</v>
      </c>
      <c r="B213" s="20">
        <f>VALUE(MID(Text!A356,17,7))</f>
        <v>4.7600000000000003E-2</v>
      </c>
    </row>
    <row r="214" spans="1:2">
      <c r="A214" s="10" t="s">
        <v>493</v>
      </c>
      <c r="B214" s="21">
        <f>VALUE(MID(Text!A357,17,7))</f>
        <v>0.5</v>
      </c>
    </row>
    <row r="215" spans="1:2">
      <c r="A215" s="10" t="s">
        <v>494</v>
      </c>
      <c r="B215" s="21">
        <f>VALUE(MID(Text!A358,17,7))</f>
        <v>0.83330000000000004</v>
      </c>
    </row>
    <row r="216" spans="1:2">
      <c r="A216" s="10" t="s">
        <v>495</v>
      </c>
      <c r="B216" s="21">
        <f>VALUE(MID(Text!A359,17,7))</f>
        <v>0.6905</v>
      </c>
    </row>
    <row r="217" spans="1:2">
      <c r="A217" s="10" t="s">
        <v>496</v>
      </c>
      <c r="B217" s="21">
        <f>VALUE(MID(Text!A360,17,7))</f>
        <v>0.80559999999999998</v>
      </c>
    </row>
    <row r="218" spans="1:2">
      <c r="A218" s="11" t="s">
        <v>497</v>
      </c>
      <c r="B218" s="22">
        <f>VALUE(MID(Text!A361,17,7))</f>
        <v>0.14580000000000001</v>
      </c>
    </row>
    <row r="219" spans="1:2">
      <c r="A219" s="11" t="s">
        <v>498</v>
      </c>
      <c r="B219" s="22">
        <f>VALUE(MID(Text!A362,17,7))</f>
        <v>0.21429999999999999</v>
      </c>
    </row>
    <row r="220" spans="1:2">
      <c r="A220" s="11" t="s">
        <v>499</v>
      </c>
      <c r="B220" s="22">
        <f>VALUE(MID(Text!A363,17,7))</f>
        <v>0.375</v>
      </c>
    </row>
    <row r="221" spans="1:2">
      <c r="A221" s="11" t="s">
        <v>500</v>
      </c>
      <c r="B221" s="22">
        <f>VALUE(MID(Text!A364,17,7))</f>
        <v>0.3095</v>
      </c>
    </row>
    <row r="223" spans="1:2">
      <c r="A223" s="4" t="s">
        <v>43</v>
      </c>
    </row>
    <row r="224" spans="1:2">
      <c r="A224" s="5" t="s">
        <v>459</v>
      </c>
      <c r="B224" s="16">
        <f>VALUE(MID(Text!A367,8,7))</f>
        <v>0.23810000000000001</v>
      </c>
    </row>
    <row r="225" spans="1:20">
      <c r="A225" s="5" t="s">
        <v>460</v>
      </c>
      <c r="B225" s="16">
        <f>VALUE(MID(Text!A368,8,7))</f>
        <v>0.16669999999999999</v>
      </c>
    </row>
    <row r="226" spans="1:20">
      <c r="A226" s="6" t="s">
        <v>461</v>
      </c>
      <c r="B226" s="17">
        <f>VALUE(MID(Text!A369,8,7))</f>
        <v>0.23810000000000001</v>
      </c>
    </row>
    <row r="227" spans="1:20">
      <c r="A227" s="6" t="s">
        <v>462</v>
      </c>
      <c r="B227" s="17">
        <f>VALUE(MID(Text!A370,8,7))</f>
        <v>0.23330000000000001</v>
      </c>
    </row>
    <row r="228" spans="1:20">
      <c r="A228" s="7" t="s">
        <v>463</v>
      </c>
      <c r="B228" s="18">
        <f>VALUE(MID(Text!A371,8,7))</f>
        <v>0.1429</v>
      </c>
    </row>
    <row r="229" spans="1:20">
      <c r="A229" s="7" t="s">
        <v>464</v>
      </c>
      <c r="B229" s="18">
        <f>VALUE(MID(Text!A372,8,7))</f>
        <v>0.1905</v>
      </c>
    </row>
    <row r="230" spans="1:20">
      <c r="A230" s="8" t="s">
        <v>465</v>
      </c>
      <c r="B230" s="19">
        <f>VALUE(MID(Text!A373,8,7))</f>
        <v>-2.3800000000000002E-2</v>
      </c>
    </row>
    <row r="231" spans="1:20">
      <c r="A231" s="8" t="s">
        <v>466</v>
      </c>
      <c r="B231" s="19">
        <f>VALUE(MID(Text!A374,8,7))</f>
        <v>-0.1905</v>
      </c>
    </row>
    <row r="232" spans="1:20">
      <c r="A232" s="9" t="s">
        <v>467</v>
      </c>
      <c r="B232" s="20">
        <f>VALUE(MID(Text!A375,8,7))</f>
        <v>0.33329999999999999</v>
      </c>
    </row>
    <row r="233" spans="1:20">
      <c r="A233" s="9" t="s">
        <v>468</v>
      </c>
      <c r="B233" s="20">
        <f>VALUE(MID(Text!A376,8,7))</f>
        <v>4.7600000000000003E-2</v>
      </c>
    </row>
    <row r="234" spans="1:20">
      <c r="A234" s="10" t="s">
        <v>469</v>
      </c>
      <c r="B234" s="21">
        <f>VALUE(MID(Text!A377,8,7))</f>
        <v>0.1905</v>
      </c>
    </row>
    <row r="235" spans="1:20">
      <c r="A235" s="10" t="s">
        <v>470</v>
      </c>
      <c r="B235" s="21">
        <f>VALUE(MID(Text!A378,8,7))</f>
        <v>-2.7799999999999998E-2</v>
      </c>
    </row>
    <row r="236" spans="1:20">
      <c r="A236" s="11" t="s">
        <v>471</v>
      </c>
      <c r="B236" s="22">
        <f>VALUE(MID(Text!A379,8,7))</f>
        <v>0.22919999999999999</v>
      </c>
    </row>
    <row r="237" spans="1:20">
      <c r="A237" s="11" t="s">
        <v>472</v>
      </c>
      <c r="B237" s="22">
        <f>VALUE(MID(Text!A380,8,7))</f>
        <v>9.5200000000000007E-2</v>
      </c>
    </row>
    <row r="238" spans="1:20" ht="111.95" customHeight="1"/>
    <row r="239" spans="1:20">
      <c r="A239" s="15"/>
      <c r="B239" s="15"/>
      <c r="C239" s="15"/>
      <c r="D239" s="15"/>
      <c r="E239" s="15"/>
      <c r="F239" s="15"/>
      <c r="G239" s="15"/>
      <c r="H239" s="15"/>
      <c r="I239" s="15"/>
      <c r="J239" s="15"/>
      <c r="K239" s="15"/>
      <c r="L239" s="15"/>
      <c r="M239" s="15"/>
      <c r="N239" s="15"/>
      <c r="O239" s="15"/>
      <c r="P239" s="15"/>
      <c r="Q239" s="15"/>
      <c r="R239" s="15"/>
      <c r="S239" s="15"/>
      <c r="T239" s="15"/>
    </row>
    <row r="241" spans="1:20" ht="30">
      <c r="A241" s="2" t="s">
        <v>44</v>
      </c>
    </row>
    <row r="243" spans="1:20" ht="90" customHeight="1">
      <c r="A243" s="36" t="s">
        <v>45</v>
      </c>
      <c r="B243" s="37"/>
      <c r="C243" s="37"/>
      <c r="D243" s="37"/>
      <c r="E243" s="37"/>
      <c r="F243" s="37"/>
      <c r="G243" s="37"/>
      <c r="H243" s="37"/>
      <c r="I243" s="37"/>
      <c r="J243" s="37"/>
      <c r="K243" s="37"/>
      <c r="L243" s="37"/>
      <c r="M243" s="37"/>
      <c r="N243" s="37"/>
      <c r="O243" s="37"/>
      <c r="P243" s="37"/>
      <c r="Q243" s="37"/>
      <c r="R243" s="37"/>
      <c r="S243" s="37"/>
      <c r="T243" s="37"/>
    </row>
    <row r="245" spans="1:20">
      <c r="A245" s="4" t="s">
        <v>46</v>
      </c>
    </row>
    <row r="246" spans="1:20">
      <c r="A246" s="5" t="s">
        <v>457</v>
      </c>
      <c r="B246" s="16">
        <f>VALUE(MID(Text!A399,16,7))</f>
        <v>0.52470000000000006</v>
      </c>
    </row>
    <row r="247" spans="1:20">
      <c r="A247" s="6" t="s">
        <v>458</v>
      </c>
      <c r="B247" s="17">
        <f>VALUE(MID(Text!A400,16,7))</f>
        <v>0.75570000000000004</v>
      </c>
    </row>
    <row r="248" spans="1:20" ht="111.95" customHeight="1"/>
    <row r="249" spans="1:20">
      <c r="A249" s="4" t="s">
        <v>47</v>
      </c>
    </row>
    <row r="250" spans="1:20">
      <c r="A250" s="5" t="s">
        <v>457</v>
      </c>
      <c r="B250" s="16">
        <f>VALUE(MID(Text!A403,16,7))</f>
        <v>0.37040000000000001</v>
      </c>
    </row>
    <row r="251" spans="1:20">
      <c r="A251" s="6" t="s">
        <v>458</v>
      </c>
      <c r="B251" s="17">
        <f>VALUE(MID(Text!A404,16,7))</f>
        <v>0.70689999999999997</v>
      </c>
    </row>
    <row r="252" spans="1:20" ht="111.95" customHeight="1"/>
    <row r="253" spans="1:20">
      <c r="A253" s="4" t="s">
        <v>48</v>
      </c>
    </row>
    <row r="254" spans="1:20">
      <c r="A254" s="5" t="s">
        <v>457</v>
      </c>
      <c r="B254" s="16">
        <f>VALUE(MID(Text!A407,16,7))</f>
        <v>0.44750000000000001</v>
      </c>
    </row>
    <row r="255" spans="1:20">
      <c r="A255" s="6" t="s">
        <v>458</v>
      </c>
      <c r="B255" s="17">
        <f>VALUE(MID(Text!A408,16,7))</f>
        <v>0.73129999999999995</v>
      </c>
    </row>
    <row r="256" spans="1:20" ht="111.95" customHeight="1"/>
    <row r="257" spans="1:20">
      <c r="A257" s="4" t="s">
        <v>49</v>
      </c>
    </row>
    <row r="258" spans="1:20">
      <c r="A258" s="5" t="s">
        <v>520</v>
      </c>
      <c r="B258" s="16">
        <f>VALUE(MID(Text!A411,25,7))</f>
        <v>0.37040000000000001</v>
      </c>
    </row>
    <row r="259" spans="1:20">
      <c r="A259" s="5" t="s">
        <v>521</v>
      </c>
      <c r="B259" s="16">
        <f>VALUE(MID(Text!A412,25,7))</f>
        <v>0.52470000000000006</v>
      </c>
    </row>
    <row r="260" spans="1:20">
      <c r="A260" s="6" t="s">
        <v>522</v>
      </c>
      <c r="B260" s="17">
        <f>VALUE(MID(Text!A413,25,7))</f>
        <v>0.70689999999999997</v>
      </c>
    </row>
    <row r="261" spans="1:20">
      <c r="A261" s="6" t="s">
        <v>523</v>
      </c>
      <c r="B261" s="17">
        <f>VALUE(MID(Text!A414,25,7))</f>
        <v>0.75570000000000004</v>
      </c>
    </row>
    <row r="262" spans="1:20" ht="159.75" customHeight="1"/>
    <row r="263" spans="1:20">
      <c r="A263" s="4" t="s">
        <v>50</v>
      </c>
    </row>
    <row r="264" spans="1:20">
      <c r="A264" s="5" t="s">
        <v>457</v>
      </c>
      <c r="B264" s="16">
        <f>VALUE(MID(Text!A417,16,7))</f>
        <v>0.15429999999999999</v>
      </c>
    </row>
    <row r="265" spans="1:20">
      <c r="A265" s="6" t="s">
        <v>458</v>
      </c>
      <c r="B265" s="17">
        <f>VALUE(MID(Text!A418,16,7))</f>
        <v>4.8899999999999999E-2</v>
      </c>
    </row>
    <row r="266" spans="1:20" ht="111.95" customHeight="1"/>
    <row r="267" spans="1:20">
      <c r="A267" s="15"/>
      <c r="B267" s="15"/>
      <c r="C267" s="15"/>
      <c r="D267" s="15"/>
      <c r="E267" s="15"/>
      <c r="F267" s="15"/>
      <c r="G267" s="15"/>
      <c r="H267" s="15"/>
      <c r="I267" s="15"/>
      <c r="J267" s="15"/>
      <c r="K267" s="15"/>
      <c r="L267" s="15"/>
      <c r="M267" s="15"/>
      <c r="N267" s="15"/>
      <c r="O267" s="15"/>
      <c r="P267" s="15"/>
      <c r="Q267" s="15"/>
      <c r="R267" s="15"/>
      <c r="S267" s="15"/>
      <c r="T267" s="15"/>
    </row>
    <row r="269" spans="1:20" ht="30">
      <c r="A269" s="2" t="s">
        <v>51</v>
      </c>
    </row>
    <row r="271" spans="1:20" ht="90" customHeight="1">
      <c r="A271" s="36" t="s">
        <v>52</v>
      </c>
      <c r="B271" s="37"/>
      <c r="C271" s="37"/>
      <c r="D271" s="37"/>
      <c r="E271" s="37"/>
      <c r="F271" s="37"/>
      <c r="G271" s="37"/>
      <c r="H271" s="37"/>
      <c r="I271" s="37"/>
      <c r="J271" s="37"/>
      <c r="K271" s="37"/>
      <c r="L271" s="37"/>
      <c r="M271" s="37"/>
      <c r="N271" s="37"/>
      <c r="O271" s="37"/>
      <c r="P271" s="37"/>
      <c r="Q271" s="37"/>
      <c r="R271" s="37"/>
      <c r="S271" s="37"/>
      <c r="T271" s="37"/>
    </row>
    <row r="272" spans="1:20">
      <c r="A272" s="12"/>
    </row>
    <row r="273" spans="1:20" ht="30" customHeight="1">
      <c r="A273" s="44" t="s">
        <v>53</v>
      </c>
      <c r="B273" s="44"/>
      <c r="C273" s="44"/>
      <c r="D273" s="44"/>
      <c r="E273" s="44"/>
      <c r="F273" s="44"/>
      <c r="G273" s="44"/>
      <c r="H273" s="44"/>
      <c r="I273" s="44"/>
      <c r="J273" s="44"/>
      <c r="K273" s="44"/>
      <c r="L273" s="44"/>
      <c r="M273" s="44"/>
      <c r="N273" s="29"/>
      <c r="O273" s="29"/>
      <c r="P273" s="29"/>
      <c r="Q273" s="29"/>
      <c r="R273" s="29"/>
      <c r="S273" s="29"/>
      <c r="T273" s="29"/>
    </row>
    <row r="274" spans="1:20" ht="30" customHeight="1">
      <c r="A274" s="43" t="s">
        <v>54</v>
      </c>
      <c r="B274" s="43"/>
      <c r="C274" s="43"/>
      <c r="D274" s="43"/>
      <c r="E274" s="43"/>
      <c r="F274" s="43"/>
      <c r="G274" s="43"/>
      <c r="H274" s="43"/>
      <c r="I274" s="43"/>
      <c r="J274" s="43"/>
      <c r="K274" s="43"/>
      <c r="L274" s="43"/>
      <c r="M274" s="43"/>
      <c r="N274" s="29"/>
      <c r="O274" s="29"/>
      <c r="P274" s="29"/>
      <c r="Q274" s="29"/>
      <c r="R274" s="29"/>
      <c r="S274" s="29"/>
      <c r="T274" s="29"/>
    </row>
    <row r="275" spans="1:20" ht="15" customHeight="1">
      <c r="A275" s="42" t="s">
        <v>55</v>
      </c>
      <c r="B275" s="42"/>
      <c r="C275" s="42"/>
      <c r="D275" s="42"/>
      <c r="E275" s="42"/>
      <c r="F275" s="42"/>
      <c r="G275" s="42"/>
      <c r="H275" s="42"/>
      <c r="I275" s="42"/>
      <c r="J275" s="42"/>
      <c r="K275" s="42"/>
      <c r="L275" s="42"/>
      <c r="M275" s="42"/>
      <c r="N275" s="29"/>
      <c r="O275" s="29"/>
      <c r="P275" s="29"/>
      <c r="Q275" s="29"/>
      <c r="R275" s="29"/>
      <c r="S275" s="29"/>
      <c r="T275" s="29"/>
    </row>
    <row r="276" spans="1:20" ht="30" customHeight="1">
      <c r="A276" s="41" t="s">
        <v>56</v>
      </c>
      <c r="B276" s="41"/>
      <c r="C276" s="41"/>
      <c r="D276" s="41"/>
      <c r="E276" s="41"/>
      <c r="F276" s="41"/>
      <c r="G276" s="41"/>
      <c r="H276" s="41"/>
      <c r="I276" s="41"/>
      <c r="J276" s="41"/>
      <c r="K276" s="41"/>
      <c r="L276" s="41"/>
      <c r="M276" s="41"/>
      <c r="N276" s="29"/>
      <c r="O276" s="29"/>
      <c r="P276" s="29"/>
      <c r="Q276" s="29"/>
      <c r="R276" s="29"/>
      <c r="S276" s="29"/>
      <c r="T276" s="29"/>
    </row>
    <row r="277" spans="1:20" ht="30" customHeight="1">
      <c r="A277" s="38" t="s">
        <v>57</v>
      </c>
      <c r="B277" s="38"/>
      <c r="C277" s="38"/>
      <c r="D277" s="38"/>
      <c r="E277" s="38"/>
      <c r="F277" s="38"/>
      <c r="G277" s="38"/>
      <c r="H277" s="38"/>
      <c r="I277" s="38"/>
      <c r="J277" s="38"/>
      <c r="K277" s="38"/>
      <c r="L277" s="38"/>
      <c r="M277" s="38"/>
      <c r="N277" s="29"/>
      <c r="O277" s="29"/>
      <c r="P277" s="29"/>
      <c r="Q277" s="29"/>
      <c r="R277" s="29"/>
      <c r="S277" s="29"/>
      <c r="T277" s="29"/>
    </row>
    <row r="278" spans="1:20" ht="30" customHeight="1">
      <c r="A278" s="39" t="s">
        <v>58</v>
      </c>
      <c r="B278" s="39"/>
      <c r="C278" s="39"/>
      <c r="D278" s="39"/>
      <c r="E278" s="39"/>
      <c r="F278" s="39"/>
      <c r="G278" s="39"/>
      <c r="H278" s="39"/>
      <c r="I278" s="39"/>
      <c r="J278" s="39"/>
      <c r="K278" s="39"/>
      <c r="L278" s="39"/>
      <c r="M278" s="39"/>
      <c r="N278" s="29"/>
      <c r="O278" s="29"/>
      <c r="P278" s="29"/>
      <c r="Q278" s="29"/>
      <c r="R278" s="29"/>
      <c r="S278" s="29"/>
      <c r="T278" s="29"/>
    </row>
    <row r="279" spans="1:20" ht="30" customHeight="1">
      <c r="A279" s="40" t="s">
        <v>59</v>
      </c>
      <c r="B279" s="40"/>
      <c r="C279" s="40"/>
      <c r="D279" s="40"/>
      <c r="E279" s="40"/>
      <c r="F279" s="40"/>
      <c r="G279" s="40"/>
      <c r="H279" s="40"/>
      <c r="I279" s="40"/>
      <c r="J279" s="40"/>
      <c r="K279" s="40"/>
      <c r="L279" s="40"/>
      <c r="M279" s="40"/>
      <c r="N279" s="29"/>
      <c r="O279" s="29"/>
      <c r="P279" s="29"/>
      <c r="Q279" s="29"/>
      <c r="R279" s="29"/>
      <c r="S279" s="29"/>
      <c r="T279" s="29"/>
    </row>
    <row r="280" spans="1:20">
      <c r="A280" s="31" t="s">
        <v>60</v>
      </c>
      <c r="B280" s="29"/>
      <c r="C280" s="29"/>
      <c r="D280" s="29"/>
      <c r="E280" s="29"/>
      <c r="F280" s="29"/>
      <c r="G280" s="29"/>
      <c r="H280" s="29"/>
      <c r="I280" s="29"/>
      <c r="J280" s="29"/>
      <c r="K280" s="29"/>
      <c r="L280" s="29"/>
      <c r="M280" s="29"/>
      <c r="N280" s="29"/>
      <c r="O280" s="29"/>
      <c r="P280" s="29"/>
      <c r="Q280" s="29"/>
      <c r="R280" s="29"/>
      <c r="S280" s="29"/>
      <c r="T280" s="29"/>
    </row>
    <row r="281" spans="1:20">
      <c r="A281" s="32" t="s">
        <v>61</v>
      </c>
      <c r="B281" s="29"/>
      <c r="C281" s="29"/>
      <c r="D281" s="29"/>
      <c r="E281" s="29"/>
      <c r="F281" s="29"/>
      <c r="G281" s="29"/>
      <c r="H281" s="29"/>
      <c r="I281" s="29"/>
      <c r="J281" s="29"/>
      <c r="K281" s="29"/>
      <c r="L281" s="29"/>
      <c r="M281" s="29"/>
      <c r="N281" s="29"/>
      <c r="O281" s="29"/>
      <c r="P281" s="29"/>
      <c r="Q281" s="29"/>
      <c r="R281" s="29"/>
      <c r="S281" s="29"/>
      <c r="T281" s="29"/>
    </row>
    <row r="282" spans="1:20" ht="30" customHeight="1">
      <c r="A282" s="42" t="s">
        <v>62</v>
      </c>
      <c r="B282" s="42"/>
      <c r="C282" s="42"/>
      <c r="D282" s="42"/>
      <c r="E282" s="42"/>
      <c r="F282" s="42"/>
      <c r="G282" s="42"/>
      <c r="H282" s="42"/>
      <c r="I282" s="42"/>
      <c r="J282" s="42"/>
      <c r="K282" s="42"/>
      <c r="L282" s="42"/>
      <c r="M282" s="42"/>
      <c r="N282" s="29"/>
      <c r="O282" s="29"/>
      <c r="P282" s="29"/>
      <c r="Q282" s="29"/>
      <c r="R282" s="29"/>
      <c r="S282" s="29"/>
      <c r="T282" s="29"/>
    </row>
    <row r="283" spans="1:20" ht="15" customHeight="1">
      <c r="A283" s="41" t="s">
        <v>63</v>
      </c>
      <c r="B283" s="41"/>
      <c r="C283" s="41"/>
      <c r="D283" s="41"/>
      <c r="E283" s="41"/>
      <c r="F283" s="41"/>
      <c r="G283" s="41"/>
      <c r="H283" s="41"/>
      <c r="I283" s="41"/>
      <c r="J283" s="41"/>
      <c r="K283" s="41"/>
      <c r="L283" s="41"/>
      <c r="M283" s="41"/>
      <c r="N283" s="29"/>
      <c r="O283" s="29"/>
      <c r="P283" s="29"/>
      <c r="Q283" s="29"/>
      <c r="R283" s="29"/>
      <c r="S283" s="29"/>
      <c r="T283" s="29"/>
    </row>
    <row r="284" spans="1:20" ht="30" customHeight="1">
      <c r="A284" s="38" t="s">
        <v>64</v>
      </c>
      <c r="B284" s="38"/>
      <c r="C284" s="38"/>
      <c r="D284" s="38"/>
      <c r="E284" s="38"/>
      <c r="F284" s="38"/>
      <c r="G284" s="38"/>
      <c r="H284" s="38"/>
      <c r="I284" s="38"/>
      <c r="J284" s="38"/>
      <c r="K284" s="38"/>
      <c r="L284" s="38"/>
      <c r="M284" s="38"/>
      <c r="N284" s="29"/>
      <c r="O284" s="29"/>
      <c r="P284" s="29"/>
      <c r="Q284" s="29"/>
      <c r="R284" s="29"/>
      <c r="S284" s="29"/>
      <c r="T284" s="29"/>
    </row>
    <row r="285" spans="1:20" ht="15" customHeight="1">
      <c r="A285" s="39" t="s">
        <v>65</v>
      </c>
      <c r="B285" s="39"/>
      <c r="C285" s="39"/>
      <c r="D285" s="39"/>
      <c r="E285" s="39"/>
      <c r="F285" s="39"/>
      <c r="G285" s="39"/>
      <c r="H285" s="39"/>
      <c r="I285" s="39"/>
      <c r="J285" s="39"/>
      <c r="K285" s="39"/>
      <c r="L285" s="39"/>
      <c r="M285" s="39"/>
      <c r="N285" s="29"/>
      <c r="O285" s="29"/>
      <c r="P285" s="29"/>
      <c r="Q285" s="29"/>
      <c r="R285" s="29"/>
      <c r="S285" s="29"/>
      <c r="T285" s="29"/>
    </row>
    <row r="286" spans="1:20" ht="30" customHeight="1">
      <c r="A286" s="40" t="s">
        <v>66</v>
      </c>
      <c r="B286" s="46"/>
      <c r="C286" s="46"/>
      <c r="D286" s="46"/>
      <c r="E286" s="46"/>
      <c r="F286" s="46"/>
      <c r="G286" s="46"/>
      <c r="H286" s="46"/>
      <c r="I286" s="46"/>
      <c r="J286" s="46"/>
      <c r="K286" s="46"/>
      <c r="L286" s="46"/>
      <c r="M286" s="46"/>
      <c r="N286" s="46"/>
      <c r="O286" s="46"/>
      <c r="P286" s="46"/>
      <c r="Q286" s="46"/>
      <c r="R286" s="46"/>
      <c r="S286" s="46"/>
      <c r="T286" s="46"/>
    </row>
    <row r="288" spans="1:20">
      <c r="A288" s="13" t="s">
        <v>506</v>
      </c>
      <c r="B288" s="13" t="s">
        <v>100</v>
      </c>
      <c r="F288" s="13" t="s">
        <v>102</v>
      </c>
    </row>
    <row r="289" spans="1:20">
      <c r="A289" s="14" t="s">
        <v>507</v>
      </c>
      <c r="B289" s="14" t="str">
        <f>MID(Text!A478,6,22)</f>
        <v>Aspiration #10 (Ray 3)</v>
      </c>
      <c r="F289" s="14" t="str">
        <f>MID(Text!A478,30,22)</f>
        <v>Aspiration # 4 (Ray 4)</v>
      </c>
    </row>
    <row r="290" spans="1:20">
      <c r="A290" s="14" t="s">
        <v>508</v>
      </c>
      <c r="B290" s="14" t="str">
        <f>MID(Text!A479,6,22)</f>
        <v>Aspiration # 9 (Ray 2)</v>
      </c>
      <c r="F290" s="14" t="str">
        <f>MID(Text!A479,30,22)</f>
        <v>Aspiration # 2 (Ray 2)</v>
      </c>
      <c r="H290" s="26"/>
      <c r="L290" s="26"/>
    </row>
    <row r="291" spans="1:20">
      <c r="A291" s="14" t="s">
        <v>509</v>
      </c>
      <c r="B291" s="14" t="str">
        <f>MID(Text!A480,6,22)</f>
        <v>Aspiration # 2 (Ray 2)</v>
      </c>
      <c r="F291" s="14" t="str">
        <f>MID(Text!A480,30,22)</f>
        <v>Aspiration # 9 (Ray 2)</v>
      </c>
      <c r="H291" s="26"/>
      <c r="J291" s="26"/>
    </row>
    <row r="292" spans="1:20">
      <c r="A292" s="14" t="s">
        <v>510</v>
      </c>
      <c r="B292" s="14" t="str">
        <f>MID(Text!A481,6,22)</f>
        <v>Aspiration #13 (Ray 6)</v>
      </c>
      <c r="F292" s="14" t="str">
        <f>MID(Text!A481,30,22)</f>
        <v>Aspiration #10 (Ray 3)</v>
      </c>
      <c r="H292" s="26"/>
    </row>
    <row r="293" spans="1:20">
      <c r="A293" s="14" t="s">
        <v>511</v>
      </c>
      <c r="B293" s="14" t="str">
        <f>MID(Text!A482,6,22)</f>
        <v>Aspiration # 4 (Ray 4)</v>
      </c>
      <c r="F293" s="14" t="str">
        <f>MID(Text!A482,30,22)</f>
        <v>Aspiration #11 (Ray 4)</v>
      </c>
      <c r="H293" s="26"/>
    </row>
    <row r="294" spans="1:20">
      <c r="A294" s="14" t="s">
        <v>512</v>
      </c>
      <c r="B294" s="14" t="str">
        <f>MID(Text!A483,6,22)</f>
        <v>Aspiration # 6 (Ray 6)</v>
      </c>
      <c r="F294" s="14" t="str">
        <f>MID(Text!A483,30,22)</f>
        <v>Aspiration # 3 (Ray 3)</v>
      </c>
      <c r="H294" s="26"/>
    </row>
    <row r="295" spans="1:20">
      <c r="A295" s="14" t="s">
        <v>513</v>
      </c>
      <c r="B295" s="14" t="str">
        <f>MID(Text!A484,6,22)</f>
        <v>Aspiration #11 (Ray 4)</v>
      </c>
      <c r="F295" s="14" t="str">
        <f>MID(Text!A484,30,22)</f>
        <v>Aspiration #13 (Ray 6)</v>
      </c>
      <c r="H295" s="26"/>
    </row>
    <row r="296" spans="1:20">
      <c r="A296" s="14" t="s">
        <v>514</v>
      </c>
      <c r="B296" s="14" t="str">
        <f>MID(Text!A485,6,22)</f>
        <v>Aspiration # 3 (Ray 3)</v>
      </c>
      <c r="F296" s="14" t="str">
        <f>MID(Text!A485,30,22)</f>
        <v>Aspiration # 6 (Ray 6)</v>
      </c>
    </row>
    <row r="297" spans="1:20">
      <c r="A297" s="14" t="s">
        <v>515</v>
      </c>
      <c r="B297" s="14" t="str">
        <f>MID(Text!A486,6,22)</f>
        <v>Aspiration # 1 (Ray 1)</v>
      </c>
      <c r="F297" s="14" t="str">
        <f>MID(Text!A486,30,22)</f>
        <v>Aspiration # 5 (Ray 5)</v>
      </c>
    </row>
    <row r="298" spans="1:20">
      <c r="A298" s="14" t="s">
        <v>516</v>
      </c>
      <c r="B298" s="14" t="str">
        <f>MID(Text!A487,6,22)</f>
        <v>Aspiration # 8 (Ray 1)</v>
      </c>
      <c r="F298" s="14" t="str">
        <f>MID(Text!A487,30,22)</f>
        <v>Aspiration # 1 (Ray 1)</v>
      </c>
    </row>
    <row r="299" spans="1:20">
      <c r="A299" s="14" t="s">
        <v>517</v>
      </c>
      <c r="B299" s="14" t="str">
        <f>MID(Text!A488,6,22)</f>
        <v>Aspiration # 5 (Ray 5)</v>
      </c>
      <c r="F299" s="14" t="str">
        <f>MID(Text!A488,30,22)</f>
        <v>Aspiration # 8 (Ray 1)</v>
      </c>
    </row>
    <row r="300" spans="1:20">
      <c r="A300" s="14" t="s">
        <v>518</v>
      </c>
      <c r="B300" s="14" t="str">
        <f>MID(Text!A489,6,22)</f>
        <v>Aspiration # 7 (Ray 7)</v>
      </c>
      <c r="F300" s="14" t="str">
        <f>MID(Text!A489,30,22)</f>
        <v>Aspiration # 7 (Ray 7)</v>
      </c>
    </row>
    <row r="301" spans="1:20">
      <c r="A301" s="14" t="s">
        <v>519</v>
      </c>
      <c r="B301" s="14" t="str">
        <f>MID(Text!A490,6,22)</f>
        <v>Aspiration #14 (Ray 7)</v>
      </c>
      <c r="F301" s="14" t="str">
        <f>MID(Text!A490,30,22)</f>
        <v>Aspiration #14 (Ray 7)</v>
      </c>
    </row>
    <row r="302" spans="1:20" s="34" customFormat="1">
      <c r="A302" s="14" t="s">
        <v>526</v>
      </c>
      <c r="B302" s="14" t="str">
        <f>MID(Text!A491,6,22)</f>
        <v>Aspiration #12 (Ray 5)</v>
      </c>
      <c r="F302" s="14" t="str">
        <f>MID(Text!A491,30,22)</f>
        <v>Aspiration #12 (Ray 5)</v>
      </c>
    </row>
    <row r="304" spans="1:20">
      <c r="A304" s="15"/>
      <c r="B304" s="15"/>
      <c r="C304" s="15"/>
      <c r="D304" s="15"/>
      <c r="E304" s="15"/>
      <c r="F304" s="15"/>
      <c r="G304" s="15"/>
      <c r="H304" s="15"/>
      <c r="I304" s="15"/>
      <c r="J304" s="15"/>
      <c r="K304" s="15"/>
      <c r="L304" s="15"/>
      <c r="M304" s="15"/>
      <c r="N304" s="15"/>
      <c r="O304" s="15"/>
      <c r="P304" s="15"/>
      <c r="Q304" s="15"/>
      <c r="R304" s="15"/>
      <c r="S304" s="15"/>
      <c r="T304" s="15"/>
    </row>
    <row r="306" spans="1:20" ht="30">
      <c r="A306" s="2" t="s">
        <v>67</v>
      </c>
    </row>
    <row r="308" spans="1:20" ht="105" customHeight="1">
      <c r="A308" s="36" t="s">
        <v>68</v>
      </c>
      <c r="B308" s="37"/>
      <c r="C308" s="37"/>
      <c r="D308" s="37"/>
      <c r="E308" s="37"/>
      <c r="F308" s="37"/>
      <c r="G308" s="37"/>
      <c r="H308" s="37"/>
      <c r="I308" s="37"/>
      <c r="J308" s="37"/>
      <c r="K308" s="37"/>
      <c r="L308" s="37"/>
      <c r="M308" s="37"/>
      <c r="N308" s="37"/>
      <c r="O308" s="37"/>
      <c r="P308" s="37"/>
      <c r="Q308" s="37"/>
      <c r="R308" s="37"/>
      <c r="S308" s="37"/>
      <c r="T308" s="37"/>
    </row>
    <row r="309" spans="1:20">
      <c r="A309" s="12"/>
    </row>
    <row r="310" spans="1:20">
      <c r="A310" s="40" t="s">
        <v>69</v>
      </c>
      <c r="B310" s="40"/>
      <c r="C310" s="40"/>
      <c r="D310" s="40"/>
      <c r="E310" s="40"/>
      <c r="F310" s="40"/>
      <c r="G310" s="40"/>
      <c r="H310" s="40"/>
      <c r="I310" s="40"/>
      <c r="J310" s="40"/>
      <c r="K310" s="40"/>
      <c r="L310" s="40"/>
      <c r="M310" s="40"/>
    </row>
    <row r="311" spans="1:20">
      <c r="A311" s="39" t="s">
        <v>70</v>
      </c>
      <c r="B311" s="39"/>
      <c r="C311" s="39"/>
      <c r="D311" s="39"/>
      <c r="E311" s="39"/>
      <c r="F311" s="39"/>
      <c r="G311" s="39"/>
      <c r="H311" s="39"/>
      <c r="I311" s="39"/>
      <c r="J311" s="39"/>
      <c r="K311" s="39"/>
      <c r="L311" s="39"/>
      <c r="M311" s="39"/>
    </row>
    <row r="312" spans="1:20">
      <c r="A312" s="38" t="s">
        <v>71</v>
      </c>
      <c r="B312" s="38"/>
      <c r="C312" s="38"/>
      <c r="D312" s="38"/>
      <c r="E312" s="38"/>
      <c r="F312" s="38"/>
      <c r="G312" s="38"/>
      <c r="H312" s="38"/>
      <c r="I312" s="38"/>
      <c r="J312" s="38"/>
      <c r="K312" s="38"/>
      <c r="L312" s="38"/>
      <c r="M312" s="38"/>
    </row>
    <row r="313" spans="1:20">
      <c r="A313" s="41" t="s">
        <v>72</v>
      </c>
      <c r="B313" s="41"/>
      <c r="C313" s="41"/>
      <c r="D313" s="41"/>
      <c r="E313" s="41"/>
      <c r="F313" s="41"/>
      <c r="G313" s="41"/>
      <c r="H313" s="41"/>
      <c r="I313" s="41"/>
      <c r="J313" s="41"/>
      <c r="K313" s="41"/>
      <c r="L313" s="41"/>
      <c r="M313" s="41"/>
    </row>
    <row r="314" spans="1:20">
      <c r="A314" s="40" t="s">
        <v>73</v>
      </c>
      <c r="B314" s="40"/>
      <c r="C314" s="40"/>
      <c r="D314" s="40"/>
      <c r="E314" s="40"/>
      <c r="F314" s="40"/>
      <c r="G314" s="40"/>
      <c r="H314" s="40"/>
      <c r="I314" s="40"/>
      <c r="J314" s="40"/>
      <c r="K314" s="40"/>
      <c r="L314" s="40"/>
      <c r="M314" s="40"/>
    </row>
    <row r="315" spans="1:20">
      <c r="A315" s="39" t="s">
        <v>74</v>
      </c>
      <c r="B315" s="39"/>
      <c r="C315" s="39"/>
      <c r="D315" s="39"/>
      <c r="E315" s="39"/>
      <c r="F315" s="39"/>
      <c r="G315" s="39"/>
      <c r="H315" s="39"/>
      <c r="I315" s="39"/>
      <c r="J315" s="39"/>
      <c r="K315" s="39"/>
      <c r="L315" s="39"/>
      <c r="M315" s="39"/>
    </row>
    <row r="316" spans="1:20">
      <c r="A316" s="40" t="s">
        <v>75</v>
      </c>
      <c r="B316" s="40"/>
      <c r="C316" s="40"/>
      <c r="D316" s="40"/>
      <c r="E316" s="40"/>
      <c r="F316" s="40"/>
      <c r="G316" s="40"/>
      <c r="H316" s="40"/>
      <c r="I316" s="40"/>
      <c r="J316" s="40"/>
      <c r="K316" s="40"/>
      <c r="L316" s="40"/>
      <c r="M316" s="40"/>
    </row>
    <row r="317" spans="1:20">
      <c r="A317" s="38" t="s">
        <v>76</v>
      </c>
      <c r="B317" s="38"/>
      <c r="C317" s="38"/>
      <c r="D317" s="38"/>
      <c r="E317" s="38"/>
      <c r="F317" s="38"/>
      <c r="G317" s="38"/>
      <c r="H317" s="38"/>
      <c r="I317" s="38"/>
      <c r="J317" s="38"/>
      <c r="K317" s="38"/>
      <c r="L317" s="38"/>
      <c r="M317" s="38"/>
    </row>
    <row r="318" spans="1:20">
      <c r="A318" s="42" t="s">
        <v>77</v>
      </c>
      <c r="B318" s="42"/>
      <c r="C318" s="42"/>
      <c r="D318" s="42"/>
      <c r="E318" s="42"/>
      <c r="F318" s="42"/>
      <c r="G318" s="42"/>
      <c r="H318" s="42"/>
      <c r="I318" s="42"/>
      <c r="J318" s="42"/>
      <c r="K318" s="42"/>
      <c r="L318" s="42"/>
      <c r="M318" s="42"/>
    </row>
    <row r="319" spans="1:20">
      <c r="A319" s="43" t="s">
        <v>78</v>
      </c>
      <c r="B319" s="43"/>
      <c r="C319" s="43"/>
      <c r="D319" s="43"/>
      <c r="E319" s="43"/>
      <c r="F319" s="43"/>
      <c r="G319" s="43"/>
      <c r="H319" s="43"/>
      <c r="I319" s="43"/>
      <c r="J319" s="43"/>
      <c r="K319" s="43"/>
      <c r="L319" s="43"/>
      <c r="M319" s="43"/>
    </row>
    <row r="320" spans="1:20">
      <c r="A320" s="44" t="s">
        <v>79</v>
      </c>
      <c r="B320" s="44"/>
      <c r="C320" s="44"/>
      <c r="D320" s="44"/>
      <c r="E320" s="44"/>
      <c r="F320" s="44"/>
      <c r="G320" s="44"/>
      <c r="H320" s="44"/>
      <c r="I320" s="44"/>
      <c r="J320" s="44"/>
      <c r="K320" s="44"/>
      <c r="L320" s="44"/>
      <c r="M320" s="44"/>
    </row>
    <row r="321" spans="1:13">
      <c r="A321" s="44" t="s">
        <v>80</v>
      </c>
      <c r="B321" s="44"/>
      <c r="C321" s="44"/>
      <c r="D321" s="44"/>
      <c r="E321" s="44"/>
      <c r="F321" s="44"/>
      <c r="G321" s="44"/>
      <c r="H321" s="44"/>
      <c r="I321" s="44"/>
      <c r="J321" s="44"/>
      <c r="K321" s="44"/>
      <c r="L321" s="44"/>
      <c r="M321" s="44"/>
    </row>
    <row r="322" spans="1:13">
      <c r="A322" s="43" t="s">
        <v>81</v>
      </c>
      <c r="B322" s="43"/>
      <c r="C322" s="43"/>
      <c r="D322" s="43"/>
      <c r="E322" s="43"/>
      <c r="F322" s="43"/>
      <c r="G322" s="43"/>
      <c r="H322" s="43"/>
      <c r="I322" s="43"/>
      <c r="J322" s="43"/>
      <c r="K322" s="43"/>
      <c r="L322" s="43"/>
      <c r="M322" s="43"/>
    </row>
    <row r="323" spans="1:13">
      <c r="A323" s="42" t="s">
        <v>82</v>
      </c>
      <c r="B323" s="42"/>
      <c r="C323" s="42"/>
      <c r="D323" s="42"/>
      <c r="E323" s="42"/>
      <c r="F323" s="42"/>
      <c r="G323" s="42"/>
      <c r="H323" s="42"/>
      <c r="I323" s="42"/>
      <c r="J323" s="42"/>
      <c r="K323" s="42"/>
      <c r="L323" s="42"/>
      <c r="M323" s="42"/>
    </row>
    <row r="324" spans="1:13">
      <c r="A324" s="41" t="s">
        <v>83</v>
      </c>
      <c r="B324" s="41"/>
      <c r="C324" s="41"/>
      <c r="D324" s="41"/>
      <c r="E324" s="41"/>
      <c r="F324" s="41"/>
      <c r="G324" s="41"/>
      <c r="H324" s="41"/>
      <c r="I324" s="41"/>
      <c r="J324" s="41"/>
      <c r="K324" s="41"/>
      <c r="L324" s="41"/>
      <c r="M324" s="41"/>
    </row>
    <row r="325" spans="1:13">
      <c r="A325" s="38" t="s">
        <v>84</v>
      </c>
      <c r="B325" s="38"/>
      <c r="C325" s="38"/>
      <c r="D325" s="38"/>
      <c r="E325" s="38"/>
      <c r="F325" s="38"/>
      <c r="G325" s="38"/>
      <c r="H325" s="38"/>
      <c r="I325" s="38"/>
      <c r="J325" s="38"/>
      <c r="K325" s="38"/>
      <c r="L325" s="38"/>
      <c r="M325" s="38"/>
    </row>
    <row r="326" spans="1:13">
      <c r="A326" s="39" t="s">
        <v>85</v>
      </c>
      <c r="B326" s="39"/>
      <c r="C326" s="39"/>
      <c r="D326" s="39"/>
      <c r="E326" s="39"/>
      <c r="F326" s="39"/>
      <c r="G326" s="39"/>
      <c r="H326" s="39"/>
      <c r="I326" s="39"/>
      <c r="J326" s="39"/>
      <c r="K326" s="39"/>
      <c r="L326" s="39"/>
      <c r="M326" s="39"/>
    </row>
    <row r="327" spans="1:13">
      <c r="A327" s="40" t="s">
        <v>86</v>
      </c>
      <c r="B327" s="40"/>
      <c r="C327" s="40"/>
      <c r="D327" s="40"/>
      <c r="E327" s="40"/>
      <c r="F327" s="40"/>
      <c r="G327" s="40"/>
      <c r="H327" s="40"/>
      <c r="I327" s="40"/>
      <c r="J327" s="40"/>
      <c r="K327" s="40"/>
      <c r="L327" s="40"/>
      <c r="M327" s="40"/>
    </row>
    <row r="328" spans="1:13">
      <c r="A328" s="41" t="s">
        <v>87</v>
      </c>
      <c r="B328" s="41"/>
      <c r="C328" s="41"/>
      <c r="D328" s="41"/>
      <c r="E328" s="41"/>
      <c r="F328" s="41"/>
      <c r="G328" s="41"/>
      <c r="H328" s="41"/>
      <c r="I328" s="41"/>
      <c r="J328" s="41"/>
      <c r="K328" s="41"/>
      <c r="L328" s="41"/>
      <c r="M328" s="41"/>
    </row>
    <row r="329" spans="1:13">
      <c r="A329" s="39" t="s">
        <v>88</v>
      </c>
      <c r="B329" s="39"/>
      <c r="C329" s="39"/>
      <c r="D329" s="39"/>
      <c r="E329" s="39"/>
      <c r="F329" s="39"/>
      <c r="G329" s="39"/>
      <c r="H329" s="39"/>
      <c r="I329" s="39"/>
      <c r="J329" s="39"/>
      <c r="K329" s="39"/>
      <c r="L329" s="39"/>
      <c r="M329" s="39"/>
    </row>
    <row r="330" spans="1:13">
      <c r="A330" s="42" t="s">
        <v>89</v>
      </c>
      <c r="B330" s="42"/>
      <c r="C330" s="42"/>
      <c r="D330" s="42"/>
      <c r="E330" s="42"/>
      <c r="F330" s="42"/>
      <c r="G330" s="42"/>
      <c r="H330" s="42"/>
      <c r="I330" s="42"/>
      <c r="J330" s="42"/>
      <c r="K330" s="42"/>
      <c r="L330" s="42"/>
      <c r="M330" s="42"/>
    </row>
    <row r="331" spans="1:13">
      <c r="A331" s="42" t="s">
        <v>90</v>
      </c>
      <c r="B331" s="42"/>
      <c r="C331" s="42"/>
      <c r="D331" s="42"/>
      <c r="E331" s="42"/>
      <c r="F331" s="42"/>
      <c r="G331" s="42"/>
      <c r="H331" s="42"/>
      <c r="I331" s="42"/>
      <c r="J331" s="42"/>
      <c r="K331" s="42"/>
      <c r="L331" s="42"/>
      <c r="M331" s="42"/>
    </row>
    <row r="332" spans="1:13">
      <c r="A332" s="43" t="s">
        <v>91</v>
      </c>
      <c r="B332" s="43"/>
      <c r="C332" s="43"/>
      <c r="D332" s="43"/>
      <c r="E332" s="43"/>
      <c r="F332" s="43"/>
      <c r="G332" s="43"/>
      <c r="H332" s="43"/>
      <c r="I332" s="43"/>
      <c r="J332" s="43"/>
      <c r="K332" s="43"/>
      <c r="L332" s="43"/>
      <c r="M332" s="43"/>
    </row>
    <row r="333" spans="1:13">
      <c r="A333" s="44" t="s">
        <v>92</v>
      </c>
      <c r="B333" s="44"/>
      <c r="C333" s="44"/>
      <c r="D333" s="44"/>
      <c r="E333" s="44"/>
      <c r="F333" s="44"/>
      <c r="G333" s="44"/>
      <c r="H333" s="44"/>
      <c r="I333" s="44"/>
      <c r="J333" s="44"/>
      <c r="K333" s="44"/>
      <c r="L333" s="44"/>
      <c r="M333" s="44"/>
    </row>
    <row r="334" spans="1:13">
      <c r="A334" s="44" t="s">
        <v>93</v>
      </c>
      <c r="B334" s="44"/>
      <c r="C334" s="44"/>
      <c r="D334" s="44"/>
      <c r="E334" s="44"/>
      <c r="F334" s="44"/>
      <c r="G334" s="44"/>
      <c r="H334" s="44"/>
      <c r="I334" s="44"/>
      <c r="J334" s="44"/>
      <c r="K334" s="44"/>
      <c r="L334" s="44"/>
      <c r="M334" s="44"/>
    </row>
    <row r="335" spans="1:13">
      <c r="A335" s="43" t="s">
        <v>94</v>
      </c>
      <c r="B335" s="43"/>
      <c r="C335" s="43"/>
      <c r="D335" s="43"/>
      <c r="E335" s="43"/>
      <c r="F335" s="43"/>
      <c r="G335" s="43"/>
      <c r="H335" s="43"/>
      <c r="I335" s="43"/>
      <c r="J335" s="43"/>
      <c r="K335" s="43"/>
      <c r="L335" s="43"/>
      <c r="M335" s="43"/>
    </row>
    <row r="336" spans="1:13">
      <c r="A336" s="38" t="s">
        <v>95</v>
      </c>
      <c r="B336" s="38"/>
      <c r="C336" s="38"/>
      <c r="D336" s="38"/>
      <c r="E336" s="38"/>
      <c r="F336" s="38"/>
      <c r="G336" s="38"/>
      <c r="H336" s="38"/>
      <c r="I336" s="38"/>
      <c r="J336" s="38"/>
      <c r="K336" s="38"/>
      <c r="L336" s="38"/>
      <c r="M336" s="38"/>
    </row>
    <row r="337" spans="1:20">
      <c r="A337" s="41" t="s">
        <v>96</v>
      </c>
      <c r="B337" s="41"/>
      <c r="C337" s="41"/>
      <c r="D337" s="41"/>
      <c r="E337" s="41"/>
      <c r="F337" s="41"/>
      <c r="G337" s="41"/>
      <c r="H337" s="41"/>
      <c r="I337" s="41"/>
      <c r="J337" s="41"/>
      <c r="K337" s="41"/>
      <c r="L337" s="41"/>
      <c r="M337" s="41"/>
    </row>
    <row r="339" spans="1:20">
      <c r="A339" s="13" t="s">
        <v>506</v>
      </c>
      <c r="B339" s="13" t="s">
        <v>100</v>
      </c>
      <c r="E339" s="13" t="s">
        <v>102</v>
      </c>
    </row>
    <row r="340" spans="1:20">
      <c r="A340" s="14" t="s">
        <v>501</v>
      </c>
      <c r="B340" s="14" t="str">
        <f>MID(Text!A545,5,17)</f>
        <v>Trait #14 (Ray 3)</v>
      </c>
      <c r="E340" s="14" t="str">
        <f>MID(Text!A545,24,17)</f>
        <v>Trait # 4 (Ray 4)</v>
      </c>
    </row>
    <row r="341" spans="1:20">
      <c r="A341" s="14" t="s">
        <v>502</v>
      </c>
      <c r="B341" s="14" t="str">
        <f>MID(Text!A546,5,17)</f>
        <v>Trait #13 (Ray 2)</v>
      </c>
      <c r="E341" s="14" t="str">
        <f>MID(Text!A546,24,17)</f>
        <v>Trait #19 (Ray 4)</v>
      </c>
    </row>
    <row r="342" spans="1:20">
      <c r="A342" s="14" t="s">
        <v>503</v>
      </c>
      <c r="B342" s="14" t="str">
        <f>MID(Text!A547,5,17)</f>
        <v>Trait #23 (Ray 2)</v>
      </c>
      <c r="E342" s="14" t="str">
        <f>MID(Text!A547,24,17)</f>
        <v>Trait #23 (Ray 2)</v>
      </c>
    </row>
    <row r="343" spans="1:20">
      <c r="A343" s="14" t="s">
        <v>504</v>
      </c>
      <c r="B343" s="14" t="str">
        <f>MID(Text!A548,5,17)</f>
        <v>Trait #27 (Ray 5)</v>
      </c>
      <c r="E343" s="14" t="str">
        <f>MID(Text!A548,24,17)</f>
        <v>Trait # 6 (Ray 6)</v>
      </c>
    </row>
    <row r="344" spans="1:20">
      <c r="A344" s="14" t="s">
        <v>505</v>
      </c>
      <c r="B344" s="14" t="str">
        <f>MID(Text!A549,5,17)</f>
        <v>Trait # 9 (Ray 3)</v>
      </c>
      <c r="E344" s="14" t="str">
        <f>MID(Text!A549,24,17)</f>
        <v>Trait #21 (Ray 3)</v>
      </c>
    </row>
    <row r="346" spans="1:20">
      <c r="A346" s="15"/>
      <c r="B346" s="15"/>
      <c r="C346" s="15"/>
      <c r="D346" s="15"/>
      <c r="E346" s="15"/>
      <c r="F346" s="15"/>
      <c r="G346" s="15"/>
      <c r="H346" s="15"/>
      <c r="I346" s="15"/>
      <c r="J346" s="15"/>
      <c r="K346" s="15"/>
      <c r="L346" s="15"/>
      <c r="M346" s="15"/>
      <c r="N346" s="15"/>
      <c r="O346" s="15"/>
      <c r="P346" s="15"/>
      <c r="Q346" s="15"/>
      <c r="R346" s="15"/>
      <c r="S346" s="15"/>
      <c r="T346" s="15"/>
    </row>
    <row r="348" spans="1:20" ht="30">
      <c r="A348" s="2" t="s">
        <v>97</v>
      </c>
    </row>
    <row r="350" spans="1:20" ht="165" customHeight="1">
      <c r="A350" s="36" t="s">
        <v>98</v>
      </c>
      <c r="B350" s="37"/>
      <c r="C350" s="37"/>
      <c r="D350" s="37"/>
      <c r="E350" s="37"/>
      <c r="F350" s="37"/>
      <c r="G350" s="37"/>
      <c r="H350" s="37"/>
      <c r="I350" s="37"/>
      <c r="J350" s="37"/>
      <c r="K350" s="37"/>
      <c r="L350" s="37"/>
      <c r="M350" s="37"/>
      <c r="N350" s="37"/>
      <c r="O350" s="37"/>
      <c r="P350" s="37"/>
      <c r="Q350" s="37"/>
      <c r="R350" s="37"/>
      <c r="S350" s="37"/>
      <c r="T350" s="37"/>
    </row>
    <row r="352" spans="1:20" ht="45" customHeight="1">
      <c r="A352" s="36" t="s">
        <v>99</v>
      </c>
      <c r="B352" s="37"/>
      <c r="C352" s="37"/>
      <c r="D352" s="37"/>
      <c r="E352" s="37"/>
      <c r="F352" s="37"/>
      <c r="G352" s="37"/>
      <c r="H352" s="37"/>
      <c r="I352" s="37"/>
      <c r="J352" s="37"/>
      <c r="K352" s="37"/>
      <c r="L352" s="37"/>
      <c r="M352" s="37"/>
      <c r="N352" s="37"/>
      <c r="O352" s="37"/>
      <c r="P352" s="37"/>
      <c r="Q352" s="37"/>
      <c r="R352" s="37"/>
      <c r="S352" s="37"/>
      <c r="T352" s="37"/>
    </row>
    <row r="354" spans="1:6">
      <c r="A354" s="4" t="s">
        <v>100</v>
      </c>
    </row>
    <row r="355" spans="1:6">
      <c r="A355" s="14" t="s">
        <v>101</v>
      </c>
    </row>
    <row r="356" spans="1:6">
      <c r="A356" s="14" t="str">
        <f>MID(Text!A584,1,31)</f>
        <v>1) DT:  4  7  9  1  5  5  0  31</v>
      </c>
      <c r="E356" t="str">
        <f>MID(A356,4,2)</f>
        <v>DT</v>
      </c>
      <c r="F356" s="25">
        <f>VALUE(MID(Text!A584,33,6+(MID(Text!A584,39,1)="%")))</f>
        <v>0.21990000000000001</v>
      </c>
    </row>
    <row r="357" spans="1:6">
      <c r="A357" s="14" t="str">
        <f>MID(Text!A585,1,31)</f>
        <v>2) UT:  7  5  2  8  1  9  1  33</v>
      </c>
      <c r="E357" s="24" t="str">
        <f t="shared" ref="E357:E362" si="0">MID(A357,4,2)</f>
        <v>UT</v>
      </c>
      <c r="F357" s="25">
        <f>VALUE(MID(Text!A585,33,6+(MID(Text!A585,39,1)="%")))</f>
        <v>0.23400000000000001</v>
      </c>
    </row>
    <row r="358" spans="1:6">
      <c r="A358" s="14" t="str">
        <f>MID(Text!A586,1,31)</f>
        <v>3) MT:  5  4  0  7  1  2  3  22</v>
      </c>
      <c r="E358" s="24" t="str">
        <f t="shared" si="0"/>
        <v>MT</v>
      </c>
      <c r="F358" s="25">
        <f>VALUE(MID(Text!A586,33,6+(MID(Text!A586,39,1)="%")))</f>
        <v>0.156</v>
      </c>
    </row>
    <row r="359" spans="1:6">
      <c r="A359" s="14" t="str">
        <f>MID(Text!A587,1,31)</f>
        <v>4) IB:  3  1  0  5  2  1  3  15</v>
      </c>
      <c r="E359" s="24" t="str">
        <f t="shared" si="0"/>
        <v>IB</v>
      </c>
      <c r="F359" s="25">
        <f>VALUE(MID(Text!A587,33,6+(MID(Text!A587,39,1)="%")))</f>
        <v>0.10639999999999999</v>
      </c>
    </row>
    <row r="360" spans="1:6">
      <c r="A360" s="14" t="str">
        <f>MID(Text!A588,1,31)</f>
        <v>5) MF:  1  1  6  0  2  2  6  18</v>
      </c>
      <c r="E360" s="24" t="str">
        <f t="shared" si="0"/>
        <v>MF</v>
      </c>
      <c r="F360" s="25">
        <f>VALUE(MID(Text!A588,33,6+(MID(Text!A588,39,1)="%")))</f>
        <v>0.12770000000000001</v>
      </c>
    </row>
    <row r="361" spans="1:6">
      <c r="A361" s="14" t="str">
        <f>MID(Text!A589,1,31)</f>
        <v>6) UF:  2  0  3  1  2  0  4  12</v>
      </c>
      <c r="E361" s="24" t="str">
        <f t="shared" si="0"/>
        <v>UF</v>
      </c>
      <c r="F361" s="25">
        <f>VALUE(MID(Text!A589,33,6+(MID(Text!A589,39,1)="%")))</f>
        <v>8.5099999999999995E-2</v>
      </c>
    </row>
    <row r="362" spans="1:6">
      <c r="A362" s="14" t="str">
        <f>MID(Text!A590,1,31)</f>
        <v>7) DF:  0  0  1  0  6  0  3  10</v>
      </c>
      <c r="E362" s="24" t="str">
        <f t="shared" si="0"/>
        <v>DF</v>
      </c>
      <c r="F362" s="25">
        <f>VALUE(MID(Text!A590,33,6+(MID(Text!A590,39,1)="%")))</f>
        <v>7.0900000000000005E-2</v>
      </c>
    </row>
    <row r="363" spans="1:6" ht="96.95" customHeight="1"/>
    <row r="364" spans="1:6">
      <c r="A364" s="4" t="s">
        <v>102</v>
      </c>
    </row>
    <row r="365" spans="1:6">
      <c r="A365" s="14" t="s">
        <v>101</v>
      </c>
    </row>
    <row r="366" spans="1:6">
      <c r="A366" s="14" t="str">
        <f>MID(Text!A594,1,31)</f>
        <v>1) DT:  1  0  1  7  0  5  1  15</v>
      </c>
      <c r="E366" s="24" t="str">
        <f>MID(A366,4,2)</f>
        <v>DT</v>
      </c>
      <c r="F366" s="25">
        <f>VALUE(MID(Text!A594,33,6+(MID(Text!A594,39,1)="%")))</f>
        <v>0.10639999999999999</v>
      </c>
    </row>
    <row r="367" spans="1:6">
      <c r="A367" s="14" t="str">
        <f>MID(Text!A595,1,31)</f>
        <v>2) UT:  1  6 10 10  0  7  0  34</v>
      </c>
      <c r="E367" s="24" t="str">
        <f t="shared" ref="E367:E372" si="1">MID(A367,4,2)</f>
        <v>UT</v>
      </c>
      <c r="F367" s="25">
        <f>VALUE(MID(Text!A595,33,6+(MID(Text!A595,39,1)="%")))</f>
        <v>0.24110000000000001</v>
      </c>
    </row>
    <row r="368" spans="1:6">
      <c r="A368" s="14" t="str">
        <f>MID(Text!A596,1,31)</f>
        <v>3) MT:  8  3  1  2  5  2  2  23</v>
      </c>
      <c r="E368" s="24" t="str">
        <f t="shared" si="1"/>
        <v>MT</v>
      </c>
      <c r="F368" s="25">
        <f>VALUE(MID(Text!A596,33,6+(MID(Text!A596,39,1)="%")))</f>
        <v>0.16309999999999999</v>
      </c>
    </row>
    <row r="369" spans="1:20">
      <c r="A369" s="14" t="str">
        <f>MID(Text!A597,1,31)</f>
        <v>4) IB:  5  5  0  1  2  1  1  15</v>
      </c>
      <c r="E369" s="24" t="str">
        <f t="shared" si="1"/>
        <v>IB</v>
      </c>
      <c r="F369" s="25">
        <f>VALUE(MID(Text!A597,33,6+(MID(Text!A597,39,1)="%")))</f>
        <v>0.10639999999999999</v>
      </c>
    </row>
    <row r="370" spans="1:20">
      <c r="A370" s="14" t="str">
        <f>MID(Text!A598,1,31)</f>
        <v>5) MF:  2  3  0  1  2  3  3  14</v>
      </c>
      <c r="E370" s="24" t="str">
        <f t="shared" si="1"/>
        <v>MF</v>
      </c>
      <c r="F370" s="25">
        <f>VALUE(MID(Text!A598,33,6+(MID(Text!A598,39,1)="%")))</f>
        <v>9.9299999999999999E-2</v>
      </c>
    </row>
    <row r="371" spans="1:20">
      <c r="A371" s="14" t="str">
        <f>MID(Text!A599,1,31)</f>
        <v>6) UF:  5  1  3  0  0  1  7  17</v>
      </c>
      <c r="E371" s="24" t="str">
        <f t="shared" si="1"/>
        <v>UF</v>
      </c>
      <c r="F371" s="25">
        <f>VALUE(MID(Text!A599,33,6+(MID(Text!A599,39,1)="%")))</f>
        <v>0.1206</v>
      </c>
    </row>
    <row r="372" spans="1:20">
      <c r="A372" s="14" t="str">
        <f>MID(Text!A600,1,31)</f>
        <v>7) DF:  0  0  6  1 10  0  6  23</v>
      </c>
      <c r="E372" s="24" t="str">
        <f t="shared" si="1"/>
        <v>DF</v>
      </c>
      <c r="F372" s="25">
        <f>VALUE(MID(Text!A600,33,6+(MID(Text!A600,39,1)="%")))</f>
        <v>0.16309999999999999</v>
      </c>
    </row>
    <row r="373" spans="1:20" ht="96.95" customHeight="1"/>
    <row r="375" spans="1:20">
      <c r="A375" s="15"/>
      <c r="B375" s="15"/>
      <c r="C375" s="15"/>
      <c r="D375" s="15"/>
      <c r="E375" s="15"/>
      <c r="F375" s="15"/>
      <c r="G375" s="15"/>
      <c r="H375" s="15"/>
      <c r="I375" s="15"/>
      <c r="J375" s="15"/>
      <c r="K375" s="15"/>
      <c r="L375" s="15"/>
      <c r="M375" s="15"/>
      <c r="N375" s="15"/>
      <c r="O375" s="15"/>
      <c r="P375" s="15"/>
      <c r="Q375" s="15"/>
      <c r="R375" s="15"/>
      <c r="S375" s="15"/>
      <c r="T375" s="15"/>
    </row>
    <row r="377" spans="1:20" ht="30">
      <c r="A377" s="2" t="s">
        <v>103</v>
      </c>
    </row>
    <row r="379" spans="1:20" ht="60" customHeight="1">
      <c r="A379" s="36" t="s">
        <v>104</v>
      </c>
      <c r="B379" s="37"/>
      <c r="C379" s="37"/>
      <c r="D379" s="37"/>
      <c r="E379" s="37"/>
      <c r="F379" s="37"/>
      <c r="G379" s="37"/>
      <c r="H379" s="37"/>
      <c r="I379" s="37"/>
      <c r="J379" s="37"/>
      <c r="K379" s="37"/>
      <c r="L379" s="37"/>
      <c r="M379" s="37"/>
      <c r="N379" s="37"/>
      <c r="O379" s="37"/>
      <c r="P379" s="37"/>
      <c r="Q379" s="37"/>
      <c r="R379" s="37"/>
      <c r="S379" s="37"/>
      <c r="T379" s="37"/>
    </row>
    <row r="381" spans="1:20">
      <c r="A381" s="14" t="s">
        <v>105</v>
      </c>
    </row>
    <row r="382" spans="1:20">
      <c r="A382" s="14" t="s">
        <v>106</v>
      </c>
    </row>
    <row r="383" spans="1:20">
      <c r="A383" s="14" t="s">
        <v>107</v>
      </c>
    </row>
    <row r="384" spans="1:20">
      <c r="A384" s="14" t="s">
        <v>108</v>
      </c>
    </row>
    <row r="385" spans="1:1">
      <c r="A385" s="14" t="s">
        <v>109</v>
      </c>
    </row>
    <row r="386" spans="1:1">
      <c r="A386" s="14" t="s">
        <v>110</v>
      </c>
    </row>
    <row r="387" spans="1:1">
      <c r="A387" s="14" t="s">
        <v>111</v>
      </c>
    </row>
    <row r="389" spans="1:1">
      <c r="A389" s="4" t="s">
        <v>100</v>
      </c>
    </row>
    <row r="390" spans="1:1">
      <c r="A390" s="35" t="str">
        <f>Text!A991</f>
        <v xml:space="preserve">   1:DT   2:DT   3:MF   4:IB   5:MT   6:IB   7:DF   8:MT   9:IB  10:UT</v>
      </c>
    </row>
    <row r="391" spans="1:1">
      <c r="A391" s="35" t="str">
        <f>Text!A992</f>
        <v xml:space="preserve">  11:UT  12:DT  13:UT  14:UF  15:IB  16:MT  17:MT  18:IB  19:DT  20:DT</v>
      </c>
    </row>
    <row r="392" spans="1:1">
      <c r="A392" s="35" t="str">
        <f>Text!A993</f>
        <v xml:space="preserve">  21:MT  22:MT  23:IB  24:UT  25:MT  26:UT  27:MT  28:DT  29:MT  30:DT</v>
      </c>
    </row>
    <row r="393" spans="1:1">
      <c r="A393" s="35" t="str">
        <f>Text!A994</f>
        <v xml:space="preserve">  31:DT  32:MT  33:DF  34:MF  35:UT  36:UT  37:DT  38:DF  39:UT  40:UF</v>
      </c>
    </row>
    <row r="394" spans="1:1">
      <c r="A394" s="35" t="str">
        <f>Text!A995</f>
        <v xml:space="preserve">  41:DF  42:UT  43:UT  44:UT  45:DT  46:DT  47:MT  48:IB  49:MF  50:UF</v>
      </c>
    </row>
    <row r="395" spans="1:1">
      <c r="A395" s="35" t="str">
        <f>Text!A996</f>
        <v xml:space="preserve">  51:DT  52:IB  53:MT  54:IB  55:MF  56:UF  57:MT  58:MF  59:UT  60:UT</v>
      </c>
    </row>
    <row r="396" spans="1:1">
      <c r="A396" s="35" t="str">
        <f>Text!A997</f>
        <v xml:space="preserve">  61:UF  62:UT  63:DT  64:DT  65:MT  66:MF  67:MT  68:DT  69:DT  70:DT</v>
      </c>
    </row>
    <row r="397" spans="1:1">
      <c r="A397" s="35" t="str">
        <f>Text!A998</f>
        <v xml:space="preserve">  71:UT  72:DT  73:MF  74:UT  75:UF  76:DF  77:IB  78:UF  79:DT  80:MF</v>
      </c>
    </row>
    <row r="398" spans="1:1">
      <c r="A398" s="35" t="str">
        <f>Text!A999</f>
        <v xml:space="preserve">  81:DF  82:UF  83:UT  84:UF  85:UF  86:UT  87:DT  88:MT  89:IB  90:DF</v>
      </c>
    </row>
    <row r="399" spans="1:1">
      <c r="A399" s="35" t="str">
        <f>Text!A1000</f>
        <v xml:space="preserve">  91:DT  92:UT  93:UT  94:IB  95:MF  96:MF  97:UT  98:UT  99:DF 100:DT</v>
      </c>
    </row>
    <row r="400" spans="1:1">
      <c r="A400" s="35" t="str">
        <f>Text!A1001</f>
        <v xml:space="preserve"> 101:MT 102:DT 103:MT 104:MF 105:DT 106:MT 107:MF 108:DT 109:UT 110:UT</v>
      </c>
    </row>
    <row r="401" spans="1:1">
      <c r="A401" s="35" t="str">
        <f>Text!A1002</f>
        <v xml:space="preserve"> 111:MT 112:IB 113:UT 114:MT 115:MF 116:DT 117:DT 118:MF 119:UF 120:DF</v>
      </c>
    </row>
    <row r="402" spans="1:1">
      <c r="A402" s="35" t="str">
        <f>Text!A1003</f>
        <v xml:space="preserve"> 121:DT 122:UT 123:DT 124:UT 125:DT 126:UT 127:UT 128:UF 129:MF 130:IB</v>
      </c>
    </row>
    <row r="403" spans="1:1">
      <c r="A403" s="35" t="str">
        <f>Text!A1004</f>
        <v xml:space="preserve"> 131:UT 132:UT 133:MF 134:DT 135:IB 136:UT 137:DF 138:MT 139:UT 140:MF</v>
      </c>
    </row>
    <row r="404" spans="1:1">
      <c r="A404" s="35" t="str">
        <f>Text!A1005</f>
        <v xml:space="preserve"> 141:MF</v>
      </c>
    </row>
    <row r="406" spans="1:1">
      <c r="A406" s="4" t="s">
        <v>102</v>
      </c>
    </row>
    <row r="407" spans="1:1">
      <c r="A407" s="35" t="str">
        <f>Text!A1016</f>
        <v xml:space="preserve">   1:UT   2:UT   3:MF   4:MT   5:MF   6:UT   7:MF   8:MF   9:UF  10:UT</v>
      </c>
    </row>
    <row r="408" spans="1:1">
      <c r="A408" s="35" t="str">
        <f>Text!A1017</f>
        <v xml:space="preserve">  11:MT  12:UT  13:MT  14:DF  15:IB  16:IB  17:DT  18:UT  19:UT  20:MT</v>
      </c>
    </row>
    <row r="409" spans="1:1">
      <c r="A409" s="35" t="str">
        <f>Text!A1018</f>
        <v xml:space="preserve">  21:UT  22:UT  23:MF  24:MF  25:UT  26:MT  27:IB  28:IB  29:UF  30:UT</v>
      </c>
    </row>
    <row r="410" spans="1:1">
      <c r="A410" s="35" t="str">
        <f>Text!A1019</f>
        <v xml:space="preserve">  31:MT  32:IB  33:DF  34:DF  35:IB  36:MT  37:UT  38:DF  39:MT  40:UF</v>
      </c>
    </row>
    <row r="411" spans="1:1">
      <c r="A411" s="35" t="str">
        <f>Text!A1020</f>
        <v xml:space="preserve">  41:DF  42:UT  43:MT  44:UT  45:DT  46:DT  47:IB  48:IB  49:UF  50:UF</v>
      </c>
    </row>
    <row r="412" spans="1:1">
      <c r="A412" s="35" t="str">
        <f>Text!A1021</f>
        <v xml:space="preserve">  51:UT  52:UF  53:UT  54:MF  55:DF  56:DF  57:UT  58:DF  59:IB  60:DT</v>
      </c>
    </row>
    <row r="413" spans="1:1">
      <c r="A413" s="35" t="str">
        <f>Text!A1022</f>
        <v xml:space="preserve">  61:DF  62:MT  63:MT  64:UT  65:MT  66:UF  67:IB  68:MT  69:MT  70:MT</v>
      </c>
    </row>
    <row r="414" spans="1:1">
      <c r="A414" s="35" t="str">
        <f>Text!A1023</f>
        <v xml:space="preserve">  71:DT  72:DT  73:MF  74:DT  75:DF  76:DF  77:MF  78:DF  79:DT  80:DF</v>
      </c>
    </row>
    <row r="415" spans="1:1">
      <c r="A415" s="35" t="str">
        <f>Text!A1024</f>
        <v xml:space="preserve">  81:DF  82:DF  83:UT  84:UF  85:DF  86:MT  87:UT  88:UT  89:MF  90:DF</v>
      </c>
    </row>
    <row r="416" spans="1:1">
      <c r="A416" s="35" t="str">
        <f>Text!A1025</f>
        <v xml:space="preserve">  91:UT  92:UT  93:UT  94:IB  95:MT  96:UF  97:MT  98:DT  99:DF 100:UT</v>
      </c>
    </row>
    <row r="417" spans="1:20">
      <c r="A417" s="35" t="str">
        <f>Text!A1026</f>
        <v xml:space="preserve"> 101:UF 102:UT 103:IB 104:UF 105:UT 106:MF 107:UF 108:UT 109:DT 110:UT</v>
      </c>
    </row>
    <row r="418" spans="1:20">
      <c r="A418" s="35" t="str">
        <f>Text!A1027</f>
        <v xml:space="preserve"> 111:MF 112:MF 113:IB 114:MF 115:DF 116:MT 117:MT 118:UT 119:UF 120:DF</v>
      </c>
    </row>
    <row r="419" spans="1:20">
      <c r="A419" s="35" t="str">
        <f>Text!A1028</f>
        <v xml:space="preserve"> 121:MT 122:DT 123:UT 124:DT 125:UT 126:MT 127:IB 128:DF 129:UF 130:UF</v>
      </c>
    </row>
    <row r="420" spans="1:20">
      <c r="A420" s="35" t="str">
        <f>Text!A1029</f>
        <v xml:space="preserve"> 131:DT 132:MT 133:DF 134:UT 135:UT 136:DT 137:DF 138:IB 139:DT 140:UF</v>
      </c>
    </row>
    <row r="421" spans="1:20">
      <c r="A421" s="35" t="str">
        <f>Text!A1030</f>
        <v xml:space="preserve"> 141:UF</v>
      </c>
    </row>
    <row r="423" spans="1:20">
      <c r="A423" s="15"/>
      <c r="B423" s="15"/>
      <c r="C423" s="15"/>
      <c r="D423" s="15"/>
      <c r="E423" s="15"/>
      <c r="F423" s="15"/>
      <c r="G423" s="15"/>
      <c r="H423" s="15"/>
      <c r="I423" s="15"/>
      <c r="J423" s="15"/>
      <c r="K423" s="15"/>
      <c r="L423" s="15"/>
      <c r="M423" s="15"/>
      <c r="N423" s="15"/>
      <c r="O423" s="15"/>
      <c r="P423" s="15"/>
      <c r="Q423" s="15"/>
      <c r="R423" s="15"/>
      <c r="S423" s="15"/>
      <c r="T423" s="15"/>
    </row>
    <row r="425" spans="1:20" ht="30">
      <c r="A425" s="2" t="s">
        <v>112</v>
      </c>
    </row>
    <row r="427" spans="1:20" ht="30" customHeight="1">
      <c r="A427" s="53" t="s">
        <v>1164</v>
      </c>
      <c r="B427" s="53"/>
      <c r="C427" s="53"/>
      <c r="D427" s="53"/>
      <c r="E427" s="53"/>
      <c r="F427" s="53"/>
      <c r="G427" s="53"/>
      <c r="H427" s="53"/>
      <c r="I427" s="53"/>
      <c r="J427" s="53"/>
      <c r="K427" s="53"/>
      <c r="L427" s="53"/>
      <c r="M427" s="53"/>
    </row>
  </sheetData>
  <mergeCells count="76">
    <mergeCell ref="A318:M318"/>
    <mergeCell ref="A319:M319"/>
    <mergeCell ref="A320:M320"/>
    <mergeCell ref="A321:M321"/>
    <mergeCell ref="A135:M135"/>
    <mergeCell ref="A138:M138"/>
    <mergeCell ref="A139:M139"/>
    <mergeCell ref="A136:M136"/>
    <mergeCell ref="A243:T243"/>
    <mergeCell ref="A427:M427"/>
    <mergeCell ref="A273:M273"/>
    <mergeCell ref="A276:M276"/>
    <mergeCell ref="A277:M277"/>
    <mergeCell ref="A278:M278"/>
    <mergeCell ref="A279:M279"/>
    <mergeCell ref="A282:M282"/>
    <mergeCell ref="A284:M284"/>
    <mergeCell ref="A310:M310"/>
    <mergeCell ref="A311:M311"/>
    <mergeCell ref="A312:M312"/>
    <mergeCell ref="A313:M313"/>
    <mergeCell ref="A286:T286"/>
    <mergeCell ref="A308:T308"/>
    <mergeCell ref="A350:T350"/>
    <mergeCell ref="A314:M314"/>
    <mergeCell ref="A55:T55"/>
    <mergeCell ref="A8:T8"/>
    <mergeCell ref="A10:T10"/>
    <mergeCell ref="A49:T49"/>
    <mergeCell ref="A51:T51"/>
    <mergeCell ref="A53:T53"/>
    <mergeCell ref="A134:T134"/>
    <mergeCell ref="A57:T57"/>
    <mergeCell ref="A68:T68"/>
    <mergeCell ref="A79:T79"/>
    <mergeCell ref="A108:T108"/>
    <mergeCell ref="A122:T122"/>
    <mergeCell ref="A124:T124"/>
    <mergeCell ref="A126:T126"/>
    <mergeCell ref="A130:T130"/>
    <mergeCell ref="A131:T131"/>
    <mergeCell ref="A132:T132"/>
    <mergeCell ref="A133:T133"/>
    <mergeCell ref="A90:M90"/>
    <mergeCell ref="A128:M128"/>
    <mergeCell ref="A322:M322"/>
    <mergeCell ref="A323:M323"/>
    <mergeCell ref="A324:M324"/>
    <mergeCell ref="A137:T137"/>
    <mergeCell ref="A140:T140"/>
    <mergeCell ref="A141:T141"/>
    <mergeCell ref="A142:T142"/>
    <mergeCell ref="A143:T143"/>
    <mergeCell ref="A274:M274"/>
    <mergeCell ref="A275:M275"/>
    <mergeCell ref="A283:M283"/>
    <mergeCell ref="A285:M285"/>
    <mergeCell ref="A271:T271"/>
    <mergeCell ref="A315:M315"/>
    <mergeCell ref="A316:M316"/>
    <mergeCell ref="A317:M317"/>
    <mergeCell ref="A379:T379"/>
    <mergeCell ref="A352:T352"/>
    <mergeCell ref="A325:M325"/>
    <mergeCell ref="A326:M326"/>
    <mergeCell ref="A327:M327"/>
    <mergeCell ref="A328:M328"/>
    <mergeCell ref="A329:M329"/>
    <mergeCell ref="A330:M330"/>
    <mergeCell ref="A331:M331"/>
    <mergeCell ref="A332:M332"/>
    <mergeCell ref="A333:M333"/>
    <mergeCell ref="A334:M334"/>
    <mergeCell ref="A335:M335"/>
    <mergeCell ref="A336:M336"/>
    <mergeCell ref="A337:M337"/>
  </mergeCells>
  <conditionalFormatting sqref="H289:H295">
    <cfRule type="expression" dxfId="31" priority="31">
      <formula>(H289=2)</formula>
    </cfRule>
    <cfRule type="expression" dxfId="30" priority="32">
      <formula>(H289=1)</formula>
    </cfRule>
  </conditionalFormatting>
  <conditionalFormatting sqref="B289:B302">
    <cfRule type="expression" dxfId="29" priority="22">
      <formula>VALUE(MID(B289,21,1))=7</formula>
    </cfRule>
    <cfRule type="expression" dxfId="28" priority="23">
      <formula>VALUE(MID(B289,21,1))=6</formula>
    </cfRule>
    <cfRule type="expression" dxfId="27" priority="24">
      <formula>VALUE(MID(B289,21,1))=5</formula>
    </cfRule>
    <cfRule type="expression" dxfId="26" priority="25">
      <formula>VALUE(MID(B289,21,1))=4</formula>
    </cfRule>
    <cfRule type="expression" dxfId="25" priority="26">
      <formula>VALUE(MID(B289,21,1))=3</formula>
    </cfRule>
    <cfRule type="expression" dxfId="24" priority="27">
      <formula>VALUE(MID(B289,21,1))=2</formula>
    </cfRule>
    <cfRule type="expression" dxfId="23" priority="30">
      <formula>VALUE(MID(B289,21,1))=1</formula>
    </cfRule>
  </conditionalFormatting>
  <conditionalFormatting sqref="L289:L290">
    <cfRule type="expression" dxfId="22" priority="28">
      <formula>L289=2</formula>
    </cfRule>
    <cfRule type="expression" dxfId="21" priority="29">
      <formula>L289=1</formula>
    </cfRule>
  </conditionalFormatting>
  <conditionalFormatting sqref="F289:F302">
    <cfRule type="expression" dxfId="20" priority="15">
      <formula>VALUE(MID(F289,21,1))=7</formula>
    </cfRule>
    <cfRule type="expression" dxfId="19" priority="16">
      <formula>VALUE(MID(F289,21,1))=6</formula>
    </cfRule>
    <cfRule type="expression" dxfId="18" priority="17">
      <formula>VALUE(MID(F289,21,1))=5</formula>
    </cfRule>
    <cfRule type="expression" dxfId="17" priority="18">
      <formula>VALUE(MID(F289,21,1))=4</formula>
    </cfRule>
    <cfRule type="expression" dxfId="16" priority="19">
      <formula>VALUE(MID(F289,21,1))=3</formula>
    </cfRule>
    <cfRule type="expression" dxfId="15" priority="20">
      <formula>VALUE(MID(F289,21,1))=2</formula>
    </cfRule>
    <cfRule type="expression" dxfId="14" priority="21">
      <formula>VALUE(MID(F289,21,1))=1</formula>
    </cfRule>
  </conditionalFormatting>
  <conditionalFormatting sqref="B340:B344">
    <cfRule type="expression" dxfId="13" priority="8">
      <formula>VALUE(MID(B340,16,1))=7</formula>
    </cfRule>
    <cfRule type="expression" dxfId="12" priority="9">
      <formula>VALUE(MID(B340,16,1))=6</formula>
    </cfRule>
    <cfRule type="expression" dxfId="11" priority="10">
      <formula>VALUE(MID(B340,16,1))=5</formula>
    </cfRule>
    <cfRule type="expression" dxfId="10" priority="11">
      <formula>VALUE(MID(B340,16,1))=4</formula>
    </cfRule>
    <cfRule type="expression" dxfId="9" priority="12">
      <formula>VALUE(MID(B340,16,1))=3</formula>
    </cfRule>
    <cfRule type="expression" dxfId="8" priority="13">
      <formula>VALUE(MID(B340,16,1))=2</formula>
    </cfRule>
    <cfRule type="expression" dxfId="7" priority="14">
      <formula>VALUE(MID(B340,16,1))=1</formula>
    </cfRule>
  </conditionalFormatting>
  <conditionalFormatting sqref="E340:E344">
    <cfRule type="expression" dxfId="6" priority="1">
      <formula>VALUE(MID(E340,16,1))=7</formula>
    </cfRule>
    <cfRule type="expression" dxfId="5" priority="2">
      <formula>VALUE(MID(E340,16,1))=6</formula>
    </cfRule>
    <cfRule type="expression" dxfId="4" priority="3">
      <formula>VALUE(MID(E340,16,1))=5</formula>
    </cfRule>
    <cfRule type="expression" dxfId="3" priority="4">
      <formula>VALUE(MID(E340,16,1))=4</formula>
    </cfRule>
    <cfRule type="expression" dxfId="2" priority="5">
      <formula>VALUE(MID(E340,16,1))=3</formula>
    </cfRule>
    <cfRule type="expression" dxfId="1" priority="6">
      <formula>VALUE(MID(E340,16,1))=2</formula>
    </cfRule>
    <cfRule type="expression" dxfId="0" priority="7">
      <formula>VALUE(MID(E340,16,1))=1</formula>
    </cfRule>
  </conditionalFormatting>
  <hyperlinks>
    <hyperlink ref="A6" r:id="rId1" display="https://www.sevenray.org/personal-identity-profile-pip-and-other-aids.html"/>
    <hyperlink ref="A427" r:id="rId2" display="https://www.sevenray.org/donate.html"/>
  </hyperlinks>
  <pageMargins left="0.25" right="0.25" top="0.75" bottom="0.75" header="0.3" footer="0.3"/>
  <pageSetup scale="82" orientation="landscape" verticalDpi="0" r:id="rId3"/>
  <rowBreaks count="23" manualBreakCount="23">
    <brk id="11" max="16383" man="1"/>
    <brk id="43" max="16383" man="1"/>
    <brk id="57" max="16383" man="1"/>
    <brk id="66" max="16383" man="1"/>
    <brk id="77" max="16383" man="1"/>
    <brk id="88" max="16383" man="1"/>
    <brk id="106" max="16383" man="1"/>
    <brk id="118" max="16383" man="1"/>
    <brk id="129" max="16383" man="1"/>
    <brk id="143" max="16383" man="1"/>
    <brk id="160" max="16383" man="1"/>
    <brk id="176" max="16383" man="1"/>
    <brk id="192" max="16383" man="1"/>
    <brk id="222" max="16383" man="1"/>
    <brk id="238" max="16383" man="1"/>
    <brk id="252" max="16383" man="1"/>
    <brk id="262" max="16383" man="1"/>
    <brk id="267" max="16383" man="1"/>
    <brk id="287" max="16383" man="1"/>
    <brk id="323" max="16383" man="1"/>
    <brk id="346" max="16383" man="1"/>
    <brk id="363" max="16383" man="1"/>
    <brk id="388" max="16383"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Text</vt:lpstr>
      <vt:lpstr>Graphics</vt:lpstr>
      <vt:lpstr>Text!pip3_</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PIP III spreadsheet</dc:title>
  <dc:subject>PIP III</dc:subject>
  <dc:creator>Walter D. Pullen</dc:creator>
  <cp:keywords>PIP</cp:keywords>
  <dc:description>Jul 11, 2019</dc:description>
  <cp:lastModifiedBy>Walter Pullen</cp:lastModifiedBy>
  <cp:lastPrinted>2019-04-26T02:28:28Z</cp:lastPrinted>
  <dcterms:created xsi:type="dcterms:W3CDTF">2019-04-13T05:49:13Z</dcterms:created>
  <dcterms:modified xsi:type="dcterms:W3CDTF">2021-04-06T03:59:49Z</dcterms:modified>
</cp:coreProperties>
</file>